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2\Quarterly Statements\"/>
    </mc:Choice>
  </mc:AlternateContent>
  <xr:revisionPtr revIDLastSave="0" documentId="13_ncr:1_{CC60F31C-7F76-42B1-9417-527580E549E8}" xr6:coauthVersionLast="47" xr6:coauthVersionMax="47" xr10:uidLastSave="{00000000-0000-0000-0000-000000000000}"/>
  <bookViews>
    <workbookView xWindow="-27870" yWindow="2355" windowWidth="27750" windowHeight="16380" xr2:uid="{00000000-000D-0000-FFFF-FFFF00000000}"/>
  </bookViews>
  <sheets>
    <sheet name="Project Obligations" sheetId="1" r:id="rId1"/>
    <sheet name="Totals Per County" sheetId="2" r:id="rId2"/>
    <sheet name="VLOOKU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2" i="2"/>
  <c r="E2" i="2" s="1"/>
  <c r="B3" i="2"/>
  <c r="C3" i="2" s="1"/>
  <c r="F3" i="2" s="1"/>
  <c r="B4" i="2"/>
  <c r="C4" i="2" s="1"/>
  <c r="F4" i="2" s="1"/>
  <c r="B5" i="2"/>
  <c r="C5" i="2" s="1"/>
  <c r="F5" i="2" s="1"/>
  <c r="B6" i="2"/>
  <c r="C6" i="2" s="1"/>
  <c r="F6" i="2" s="1"/>
  <c r="B7" i="2"/>
  <c r="C7" i="2" s="1"/>
  <c r="B8" i="2"/>
  <c r="B9" i="2"/>
  <c r="B10" i="2"/>
  <c r="C10" i="2" s="1"/>
  <c r="B11" i="2"/>
  <c r="B12" i="2"/>
  <c r="C12" i="2" s="1"/>
  <c r="B13" i="2"/>
  <c r="C13" i="2" s="1"/>
  <c r="F13" i="2" s="1"/>
  <c r="B14" i="2"/>
  <c r="B15" i="2"/>
  <c r="B16" i="2"/>
  <c r="C16" i="2" s="1"/>
  <c r="B17" i="2"/>
  <c r="B18" i="2"/>
  <c r="C18" i="2" s="1"/>
  <c r="B19" i="2"/>
  <c r="C19" i="2" s="1"/>
  <c r="F19" i="2" s="1"/>
  <c r="B20" i="2"/>
  <c r="C20" i="2" s="1"/>
  <c r="B21" i="2"/>
  <c r="C21" i="2" s="1"/>
  <c r="F21" i="2" s="1"/>
  <c r="B22" i="2"/>
  <c r="C22" i="2" s="1"/>
  <c r="F22" i="2" s="1"/>
  <c r="B23" i="2"/>
  <c r="B24" i="2"/>
  <c r="B25" i="2"/>
  <c r="C25" i="2" s="1"/>
  <c r="B26" i="2"/>
  <c r="C26" i="2" s="1"/>
  <c r="B27" i="2"/>
  <c r="B28" i="2"/>
  <c r="B29" i="2"/>
  <c r="B30" i="2"/>
  <c r="B31" i="2"/>
  <c r="B32" i="2"/>
  <c r="B33" i="2"/>
  <c r="C33" i="2" s="1"/>
  <c r="B34" i="2"/>
  <c r="C34" i="2" s="1"/>
  <c r="B35" i="2"/>
  <c r="C35" i="2" s="1"/>
  <c r="F35" i="2" s="1"/>
  <c r="B36" i="2"/>
  <c r="B37" i="2"/>
  <c r="C37" i="2" s="1"/>
  <c r="F37" i="2" s="1"/>
  <c r="B38" i="2"/>
  <c r="B39" i="2"/>
  <c r="B40" i="2"/>
  <c r="B41" i="2"/>
  <c r="B42" i="2"/>
  <c r="C42" i="2" s="1"/>
  <c r="B43" i="2"/>
  <c r="C43" i="2" s="1"/>
  <c r="F43" i="2" s="1"/>
  <c r="B44" i="2"/>
  <c r="C44" i="2" s="1"/>
  <c r="B45" i="2"/>
  <c r="C45" i="2" s="1"/>
  <c r="F45" i="2" s="1"/>
  <c r="B46" i="2"/>
  <c r="C46" i="2" s="1"/>
  <c r="F46" i="2" s="1"/>
  <c r="B47" i="2"/>
  <c r="B48" i="2"/>
  <c r="B49" i="2"/>
  <c r="C49" i="2" s="1"/>
  <c r="B50" i="2"/>
  <c r="C50" i="2" s="1"/>
  <c r="B51" i="2"/>
  <c r="B52" i="2"/>
  <c r="C52" i="2" s="1"/>
  <c r="B53" i="2"/>
  <c r="C53" i="2" s="1"/>
  <c r="F53" i="2" s="1"/>
  <c r="B54" i="2"/>
  <c r="B55" i="2"/>
  <c r="B56" i="2"/>
  <c r="B57" i="2"/>
  <c r="C57" i="2" s="1"/>
  <c r="B58" i="2"/>
  <c r="C58" i="2" s="1"/>
  <c r="B59" i="2"/>
  <c r="C59" i="2" s="1"/>
  <c r="F59" i="2" s="1"/>
  <c r="B60" i="2"/>
  <c r="C60" i="2" s="1"/>
  <c r="F60" i="2" s="1"/>
  <c r="B61" i="2"/>
  <c r="C61" i="2" s="1"/>
  <c r="F61" i="2" s="1"/>
  <c r="B62" i="2"/>
  <c r="C62" i="2" s="1"/>
  <c r="B63" i="2"/>
  <c r="B64" i="2"/>
  <c r="B65" i="2"/>
  <c r="C65" i="2" s="1"/>
  <c r="B66" i="2"/>
  <c r="C66" i="2" s="1"/>
  <c r="B67" i="2"/>
  <c r="B68" i="2"/>
  <c r="C68" i="2" s="1"/>
  <c r="B69" i="2"/>
  <c r="C69" i="2" s="1"/>
  <c r="F69" i="2" s="1"/>
  <c r="B70" i="2"/>
  <c r="B71" i="2"/>
  <c r="B72" i="2"/>
  <c r="B73" i="2"/>
  <c r="C73" i="2" s="1"/>
  <c r="B74" i="2"/>
  <c r="C74" i="2" s="1"/>
  <c r="B75" i="2"/>
  <c r="C75" i="2" s="1"/>
  <c r="B76" i="2"/>
  <c r="C76" i="2" s="1"/>
  <c r="F76" i="2" s="1"/>
  <c r="B77" i="2"/>
  <c r="C77" i="2" s="1"/>
  <c r="F77" i="2" s="1"/>
  <c r="B78" i="2"/>
  <c r="B79" i="2"/>
  <c r="B80" i="2"/>
  <c r="B81" i="2"/>
  <c r="B82" i="2"/>
  <c r="C82" i="2" s="1"/>
  <c r="B83" i="2"/>
  <c r="C83" i="2" s="1"/>
  <c r="F83" i="2" s="1"/>
  <c r="B84" i="2"/>
  <c r="C84" i="2" s="1"/>
  <c r="B85" i="2"/>
  <c r="C85" i="2" s="1"/>
  <c r="F85" i="2" s="1"/>
  <c r="B86" i="2"/>
  <c r="C86" i="2" s="1"/>
  <c r="B87" i="2"/>
  <c r="C87" i="2" s="1"/>
  <c r="F87" i="2" s="1"/>
  <c r="B88" i="2"/>
  <c r="B89" i="2"/>
  <c r="C89" i="2" s="1"/>
  <c r="B90" i="2"/>
  <c r="C90" i="2" s="1"/>
  <c r="B91" i="2"/>
  <c r="B92" i="2"/>
  <c r="C92" i="2" s="1"/>
  <c r="B93" i="2"/>
  <c r="C93" i="2" s="1"/>
  <c r="F93" i="2" s="1"/>
  <c r="B94" i="2"/>
  <c r="B95" i="2"/>
  <c r="B96" i="2"/>
  <c r="B97" i="2"/>
  <c r="C97" i="2" s="1"/>
  <c r="B98" i="2"/>
  <c r="C98" i="2" s="1"/>
  <c r="B99" i="2"/>
  <c r="C99" i="2" s="1"/>
  <c r="F99" i="2" s="1"/>
  <c r="B100" i="2"/>
  <c r="C100" i="2" s="1"/>
  <c r="B101" i="2"/>
  <c r="C101" i="2" s="1"/>
  <c r="F101" i="2" s="1"/>
  <c r="B2" i="2"/>
  <c r="C2" i="2" s="1"/>
  <c r="C8" i="2"/>
  <c r="F8" i="2" s="1"/>
  <c r="C9" i="2"/>
  <c r="F9" i="2" s="1"/>
  <c r="C11" i="2"/>
  <c r="F11" i="2" s="1"/>
  <c r="C14" i="2"/>
  <c r="C15" i="2"/>
  <c r="F15" i="2" s="1"/>
  <c r="C17" i="2"/>
  <c r="C23" i="2"/>
  <c r="F23" i="2" s="1"/>
  <c r="C24" i="2"/>
  <c r="F24" i="2" s="1"/>
  <c r="C27" i="2"/>
  <c r="C28" i="2"/>
  <c r="F28" i="2" s="1"/>
  <c r="C29" i="2"/>
  <c r="F29" i="2" s="1"/>
  <c r="C30" i="2"/>
  <c r="F30" i="2" s="1"/>
  <c r="C31" i="2"/>
  <c r="C32" i="2"/>
  <c r="C36" i="2"/>
  <c r="F36" i="2" s="1"/>
  <c r="C38" i="2"/>
  <c r="C39" i="2"/>
  <c r="F39" i="2" s="1"/>
  <c r="C40" i="2"/>
  <c r="C41" i="2"/>
  <c r="C47" i="2"/>
  <c r="C48" i="2"/>
  <c r="F48" i="2" s="1"/>
  <c r="C51" i="2"/>
  <c r="C54" i="2"/>
  <c r="C55" i="2"/>
  <c r="F55" i="2" s="1"/>
  <c r="C56" i="2"/>
  <c r="C63" i="2"/>
  <c r="F63" i="2" s="1"/>
  <c r="C64" i="2"/>
  <c r="F64" i="2" s="1"/>
  <c r="C67" i="2"/>
  <c r="F67" i="2" s="1"/>
  <c r="C70" i="2"/>
  <c r="F70" i="2" s="1"/>
  <c r="C71" i="2"/>
  <c r="F71" i="2" s="1"/>
  <c r="C72" i="2"/>
  <c r="C78" i="2"/>
  <c r="F78" i="2" s="1"/>
  <c r="C79" i="2"/>
  <c r="F79" i="2" s="1"/>
  <c r="C80" i="2"/>
  <c r="C81" i="2"/>
  <c r="C88" i="2"/>
  <c r="C91" i="2"/>
  <c r="F91" i="2" s="1"/>
  <c r="C94" i="2"/>
  <c r="C95" i="2"/>
  <c r="F95" i="2" s="1"/>
  <c r="C96" i="2"/>
  <c r="F88" i="2" l="1"/>
  <c r="F47" i="2"/>
  <c r="F16" i="2"/>
  <c r="F31" i="2"/>
  <c r="F7" i="2"/>
  <c r="F51" i="2"/>
  <c r="F27" i="2"/>
  <c r="F75" i="2"/>
  <c r="F12" i="2"/>
  <c r="F92" i="2"/>
  <c r="F84" i="2"/>
  <c r="F68" i="2"/>
  <c r="F52" i="2"/>
  <c r="F44" i="2"/>
  <c r="F20" i="2"/>
  <c r="F54" i="2"/>
  <c r="F14" i="2"/>
  <c r="F94" i="2"/>
  <c r="F38" i="2"/>
  <c r="F82" i="2"/>
  <c r="F58" i="2"/>
  <c r="F26" i="2"/>
  <c r="F98" i="2"/>
  <c r="F74" i="2"/>
  <c r="F42" i="2"/>
  <c r="F10" i="2"/>
  <c r="F62" i="2"/>
  <c r="F73" i="2"/>
  <c r="F90" i="2"/>
  <c r="F50" i="2"/>
  <c r="F18" i="2"/>
  <c r="F66" i="2"/>
  <c r="F34" i="2"/>
  <c r="F100" i="2"/>
  <c r="F86" i="2"/>
  <c r="F80" i="2"/>
  <c r="F40" i="2"/>
  <c r="F17" i="2"/>
  <c r="F96" i="2"/>
  <c r="F56" i="2"/>
  <c r="E102" i="2"/>
  <c r="F89" i="2"/>
  <c r="F65" i="2"/>
  <c r="F57" i="2"/>
  <c r="F49" i="2"/>
  <c r="F33" i="2"/>
  <c r="F25" i="2"/>
  <c r="F97" i="2"/>
  <c r="F32" i="2"/>
  <c r="F2" i="2"/>
  <c r="C102" i="2"/>
  <c r="F81" i="2"/>
  <c r="F72" i="2"/>
  <c r="F41" i="2"/>
  <c r="I552" i="1"/>
  <c r="F102" i="2" l="1"/>
  <c r="F104" i="2" s="1"/>
  <c r="F106" i="2" s="1"/>
</calcChain>
</file>

<file path=xl/sharedStrings.xml><?xml version="1.0" encoding="utf-8"?>
<sst xmlns="http://schemas.openxmlformats.org/spreadsheetml/2006/main" count="2719" uniqueCount="1421">
  <si>
    <t>County</t>
  </si>
  <si>
    <t>Project</t>
  </si>
  <si>
    <t>Contract</t>
  </si>
  <si>
    <t>Contractor</t>
  </si>
  <si>
    <t>Work Class</t>
  </si>
  <si>
    <t>Contract Amount</t>
  </si>
  <si>
    <t>Paid</t>
  </si>
  <si>
    <t>Retained</t>
  </si>
  <si>
    <t>Obligation</t>
  </si>
  <si>
    <t>01 - Adair</t>
  </si>
  <si>
    <t>55-01-C001-115</t>
  </si>
  <si>
    <t>038334</t>
  </si>
  <si>
    <t>GUS CONSTRUCTION CO INC</t>
  </si>
  <si>
    <t>RCB Culvert - Replacement</t>
  </si>
  <si>
    <t>55-01-C001-116</t>
  </si>
  <si>
    <t>037895</t>
  </si>
  <si>
    <t>55-01-C001-117</t>
  </si>
  <si>
    <t>037896</t>
  </si>
  <si>
    <t>02 - Adams</t>
  </si>
  <si>
    <t>FF-02-C002-078</t>
  </si>
  <si>
    <t>037236</t>
  </si>
  <si>
    <t>A M COHRON &amp; SON INC</t>
  </si>
  <si>
    <t>Bridge - Replacement</t>
  </si>
  <si>
    <t>FF-02-1590-603</t>
  </si>
  <si>
    <t>037824</t>
  </si>
  <si>
    <t>JENCO CONSTRUCTION INC</t>
  </si>
  <si>
    <t>55-02-C002-079</t>
  </si>
  <si>
    <t>038469</t>
  </si>
  <si>
    <t>BLACKTOP SERVICE CO &amp; SUBSIDIARY</t>
  </si>
  <si>
    <t>HMA Resurfacing</t>
  </si>
  <si>
    <t>03 - Allamakee</t>
  </si>
  <si>
    <t>FE-03-C003-066</t>
  </si>
  <si>
    <t>037238</t>
  </si>
  <si>
    <t>BRENNAN CONSTRUCTION CO</t>
  </si>
  <si>
    <t>FG-03-C003-067</t>
  </si>
  <si>
    <t>038372</t>
  </si>
  <si>
    <t>SKYLINE CONSTRUCTION INC</t>
  </si>
  <si>
    <t>GB-03-C003-063</t>
  </si>
  <si>
    <t>037314</t>
  </si>
  <si>
    <t>TAYLOR CONSTRUCTION INC</t>
  </si>
  <si>
    <t>55-03-C003-065</t>
  </si>
  <si>
    <t>038178</t>
  </si>
  <si>
    <t>MATHY CONST. D/B/A RIVER CITY PAVING</t>
  </si>
  <si>
    <t>04 - Appanoose</t>
  </si>
  <si>
    <t>FE-04-C004-112</t>
  </si>
  <si>
    <t>037707</t>
  </si>
  <si>
    <t>IOWA BRIDGE &amp; CULVERT LC</t>
  </si>
  <si>
    <t>5E-04-C004-098</t>
  </si>
  <si>
    <t>031829</t>
  </si>
  <si>
    <t>55-04-C004-116</t>
  </si>
  <si>
    <t>038373</t>
  </si>
  <si>
    <t>NORRIS ASPHALT PAVING CO LC</t>
  </si>
  <si>
    <t>05 - Audubon</t>
  </si>
  <si>
    <t>55-05-C005-074</t>
  </si>
  <si>
    <t>038251</t>
  </si>
  <si>
    <t>HENNINGSEN CONSTRUCTION INC</t>
  </si>
  <si>
    <t>06 - Benton</t>
  </si>
  <si>
    <t>FC-06-C006-118</t>
  </si>
  <si>
    <t>037239</t>
  </si>
  <si>
    <t>JASPER CONSTRUCTION SERVICES INC</t>
  </si>
  <si>
    <t>Bridge Deck Overlay</t>
  </si>
  <si>
    <t>FE-06-C006-109</t>
  </si>
  <si>
    <t>037940</t>
  </si>
  <si>
    <t>FF-06-C006-107</t>
  </si>
  <si>
    <t>036940</t>
  </si>
  <si>
    <t>FF-06-C006-114</t>
  </si>
  <si>
    <t>037097</t>
  </si>
  <si>
    <t>GA-06-C006-110</t>
  </si>
  <si>
    <t>037140</t>
  </si>
  <si>
    <t>GA-06-C006-116</t>
  </si>
  <si>
    <t>037142</t>
  </si>
  <si>
    <t>07 - Black Hawk</t>
  </si>
  <si>
    <t>FG-07-C007-165</t>
  </si>
  <si>
    <t>038077</t>
  </si>
  <si>
    <t>ASPRO INC.</t>
  </si>
  <si>
    <t>55-07-C007-162</t>
  </si>
  <si>
    <t>038076</t>
  </si>
  <si>
    <t>08 - Boone</t>
  </si>
  <si>
    <t>FG-08-C008-088</t>
  </si>
  <si>
    <t>038646</t>
  </si>
  <si>
    <t>DES MOINES ASPHALT &amp; PAVING CO</t>
  </si>
  <si>
    <t>09 - Bremer</t>
  </si>
  <si>
    <t>FE-09-C009-088</t>
  </si>
  <si>
    <t>037865</t>
  </si>
  <si>
    <t>PETERSON CONTRACTORS INC</t>
  </si>
  <si>
    <t>Pipe Culverts</t>
  </si>
  <si>
    <t>FJ-09-C009-085</t>
  </si>
  <si>
    <t>037595</t>
  </si>
  <si>
    <t>IOWA PLAINS SIGNING INC</t>
  </si>
  <si>
    <t>Traffic Signs</t>
  </si>
  <si>
    <t>GB-09-C009-082</t>
  </si>
  <si>
    <t>037315</t>
  </si>
  <si>
    <t>10 - Buchanan</t>
  </si>
  <si>
    <t>5B-10-C010-110</t>
  </si>
  <si>
    <t>036430</t>
  </si>
  <si>
    <t>HORSFIELD CONSTRUCTION,INC &amp; SUBSIDIARY</t>
  </si>
  <si>
    <t>PCC Pavement - New</t>
  </si>
  <si>
    <t>12 - Butler</t>
  </si>
  <si>
    <t>FG-12-C012-121</t>
  </si>
  <si>
    <t>038258</t>
  </si>
  <si>
    <t>HEARTLAND ASPHALT INC</t>
  </si>
  <si>
    <t>55-12-C012-120</t>
  </si>
  <si>
    <t>037825</t>
  </si>
  <si>
    <t>13 - Calhoun</t>
  </si>
  <si>
    <t>FE-13-C013-088</t>
  </si>
  <si>
    <t>036388</t>
  </si>
  <si>
    <t>CHRISTENSEN BROTHERS INC</t>
  </si>
  <si>
    <t>FF-13-C013-091</t>
  </si>
  <si>
    <t>035553</t>
  </si>
  <si>
    <t>FG-13-C013-102</t>
  </si>
  <si>
    <t>038167</t>
  </si>
  <si>
    <t>CROELL INC</t>
  </si>
  <si>
    <t>GB-13-C013-098</t>
  </si>
  <si>
    <t>037482</t>
  </si>
  <si>
    <t>GRAVES CONSTRUCTION CO INC</t>
  </si>
  <si>
    <t>15 - Cass</t>
  </si>
  <si>
    <t>FE-15-C015-072</t>
  </si>
  <si>
    <t>037709</t>
  </si>
  <si>
    <t>FE-15-C015-073</t>
  </si>
  <si>
    <t>038667</t>
  </si>
  <si>
    <t>GA-15-C015-071</t>
  </si>
  <si>
    <t>037105</t>
  </si>
  <si>
    <t>MURPHY HEAVY CONTRACTING CORP</t>
  </si>
  <si>
    <t>16 - Cedar</t>
  </si>
  <si>
    <t>FG-16-C016-111</t>
  </si>
  <si>
    <t>037725</t>
  </si>
  <si>
    <t>MANATT'S INC</t>
  </si>
  <si>
    <t>GB-16-C016-109</t>
  </si>
  <si>
    <t>037074</t>
  </si>
  <si>
    <t>JIM SCHROEDER CONSTRUCTION INC</t>
  </si>
  <si>
    <t>55-16-C016-112</t>
  </si>
  <si>
    <t>038261</t>
  </si>
  <si>
    <t>17 - Cerro Gordo</t>
  </si>
  <si>
    <t>FF-17-7642-602</t>
  </si>
  <si>
    <t>037758</t>
  </si>
  <si>
    <t>55-17-C017-086</t>
  </si>
  <si>
    <t>036643</t>
  </si>
  <si>
    <t>55-17-C017-114</t>
  </si>
  <si>
    <t>038379</t>
  </si>
  <si>
    <t>18 - Cherokee</t>
  </si>
  <si>
    <t>FC-18-C018-086</t>
  </si>
  <si>
    <t>038668</t>
  </si>
  <si>
    <t>55-18-C018-080</t>
  </si>
  <si>
    <t>037640</t>
  </si>
  <si>
    <t>55-18-C018-088</t>
  </si>
  <si>
    <t>038647</t>
  </si>
  <si>
    <t>60-18-C018-074</t>
  </si>
  <si>
    <t>034690</t>
  </si>
  <si>
    <t>NELSON &amp; ROCK CONTRACTING CO INC</t>
  </si>
  <si>
    <t>19 - Chickasaw</t>
  </si>
  <si>
    <t>FE-19-C019-107</t>
  </si>
  <si>
    <t>038204</t>
  </si>
  <si>
    <t>MINNOWA CONSTRUCTION</t>
  </si>
  <si>
    <t>GB-19-C019-105</t>
  </si>
  <si>
    <t>037711</t>
  </si>
  <si>
    <t>55-19-C019-108</t>
  </si>
  <si>
    <t>038314</t>
  </si>
  <si>
    <t>VOGEL TRAFFIC SERVICES/EZ-LINER</t>
  </si>
  <si>
    <t>Pavement Markings</t>
  </si>
  <si>
    <t>20 - Clarke</t>
  </si>
  <si>
    <t>55-20-C020-121</t>
  </si>
  <si>
    <t>038437</t>
  </si>
  <si>
    <t>QUALITY STRIPING INC</t>
  </si>
  <si>
    <t>21 - Clay</t>
  </si>
  <si>
    <t>FE-21-C021-145</t>
  </si>
  <si>
    <t>037778</t>
  </si>
  <si>
    <t>FF-21-2912-601</t>
  </si>
  <si>
    <t>037099</t>
  </si>
  <si>
    <t>GODBERSEN SMITH CONSTRUCTION COMPANY</t>
  </si>
  <si>
    <t>FG-21-C021-140</t>
  </si>
  <si>
    <t>035671</t>
  </si>
  <si>
    <t>FJ-21-C021-149</t>
  </si>
  <si>
    <t>038473</t>
  </si>
  <si>
    <t>55-21-C021-141</t>
  </si>
  <si>
    <t>035672</t>
  </si>
  <si>
    <t>22 - Clayton</t>
  </si>
  <si>
    <t>55-22-C022-092</t>
  </si>
  <si>
    <t>037521</t>
  </si>
  <si>
    <t>23 - Clinton</t>
  </si>
  <si>
    <t>FC-23-C023-118</t>
  </si>
  <si>
    <t>037828</t>
  </si>
  <si>
    <t>HAWKEYE PAVING CORP</t>
  </si>
  <si>
    <t>FE-23-C023-122</t>
  </si>
  <si>
    <t>037759</t>
  </si>
  <si>
    <t>FJ-23-C023-123</t>
  </si>
  <si>
    <t>037727</t>
  </si>
  <si>
    <t>FJ-23-C023-129</t>
  </si>
  <si>
    <t>038570</t>
  </si>
  <si>
    <t>MATHY CONSTRUCTION COMPANY</t>
  </si>
  <si>
    <t>55-23-C023-121</t>
  </si>
  <si>
    <t>037186</t>
  </si>
  <si>
    <t>WEST FORK LLC</t>
  </si>
  <si>
    <t>PCC Joint &amp; Crack Sealing</t>
  </si>
  <si>
    <t>55-23-C023-125</t>
  </si>
  <si>
    <t>038410</t>
  </si>
  <si>
    <t>ASPHALT SURFACE TECHNOLOGIES CORP</t>
  </si>
  <si>
    <t>Slurry Seal</t>
  </si>
  <si>
    <t>55-23-C023-126</t>
  </si>
  <si>
    <t>037930</t>
  </si>
  <si>
    <t>55-23-C023-127</t>
  </si>
  <si>
    <t>038087</t>
  </si>
  <si>
    <t>6B-23-C023-124</t>
  </si>
  <si>
    <t>037929</t>
  </si>
  <si>
    <t>24 - Crawford</t>
  </si>
  <si>
    <t>FG-24-C024-126</t>
  </si>
  <si>
    <t>037376</t>
  </si>
  <si>
    <t>55-24-C024-124</t>
  </si>
  <si>
    <t>037374</t>
  </si>
  <si>
    <t>55-24-C024-125</t>
  </si>
  <si>
    <t>037375</t>
  </si>
  <si>
    <t>25 - Dallas</t>
  </si>
  <si>
    <t>55-25-C025-118</t>
  </si>
  <si>
    <t>037059</t>
  </si>
  <si>
    <t>HMA Pavement - New/Replace/Widen</t>
  </si>
  <si>
    <t>55-25-C025-121</t>
  </si>
  <si>
    <t>037728</t>
  </si>
  <si>
    <t>26 - Davis</t>
  </si>
  <si>
    <t>55-26-C026-107</t>
  </si>
  <si>
    <t>037857</t>
  </si>
  <si>
    <t>55-26-C026-126</t>
  </si>
  <si>
    <t>037667</t>
  </si>
  <si>
    <t>MIDWEST COATINGS COMPANY INC</t>
  </si>
  <si>
    <t>HMA Joint &amp; Crack Sealing</t>
  </si>
  <si>
    <t>*** UNKNOWN ***</t>
  </si>
  <si>
    <t>58-26-C026-130</t>
  </si>
  <si>
    <t>038533</t>
  </si>
  <si>
    <t>27 - Decatur</t>
  </si>
  <si>
    <t>FC-27-C027-085</t>
  </si>
  <si>
    <t>038131</t>
  </si>
  <si>
    <t>CRAMER &amp; ASSOC INC</t>
  </si>
  <si>
    <t>FC-27-C027-086</t>
  </si>
  <si>
    <t>038132</t>
  </si>
  <si>
    <t>CEDAR VALLEY CORP LLC</t>
  </si>
  <si>
    <t>FG-27-C027-080</t>
  </si>
  <si>
    <t>037799</t>
  </si>
  <si>
    <t>55-27-C027-084</t>
  </si>
  <si>
    <t>038536</t>
  </si>
  <si>
    <t>58-27-C027-076</t>
  </si>
  <si>
    <t>037429</t>
  </si>
  <si>
    <t>KELLER EXCAVATING INC</t>
  </si>
  <si>
    <t>Rip-Rap</t>
  </si>
  <si>
    <t>28 - Delaware</t>
  </si>
  <si>
    <t>FF-28-C028-098</t>
  </si>
  <si>
    <t>037246</t>
  </si>
  <si>
    <t>K-CONSTRUCTION INC</t>
  </si>
  <si>
    <t>FG-28-C028-096</t>
  </si>
  <si>
    <t>036714</t>
  </si>
  <si>
    <t>FG-28-2197-601</t>
  </si>
  <si>
    <t>036715</t>
  </si>
  <si>
    <t>55-28-C028-099</t>
  </si>
  <si>
    <t>037627</t>
  </si>
  <si>
    <t>29 - Des Moines</t>
  </si>
  <si>
    <t>FF-29-C029-086</t>
  </si>
  <si>
    <t>038636</t>
  </si>
  <si>
    <t>55-29-C029-090</t>
  </si>
  <si>
    <t>038637</t>
  </si>
  <si>
    <t>30 - Dickinson</t>
  </si>
  <si>
    <t>GA-30-C030-059</t>
  </si>
  <si>
    <t>037474</t>
  </si>
  <si>
    <t>PRAHM CONSTRUCTION INC</t>
  </si>
  <si>
    <t>55-30-C030-064</t>
  </si>
  <si>
    <t>037957</t>
  </si>
  <si>
    <t>Grading</t>
  </si>
  <si>
    <t>31 - Dubuque</t>
  </si>
  <si>
    <t>FG-31-C031-113</t>
  </si>
  <si>
    <t>038382</t>
  </si>
  <si>
    <t>STEGER CONSTRUCTION INC</t>
  </si>
  <si>
    <t>55-31-C031-109</t>
  </si>
  <si>
    <t>036731</t>
  </si>
  <si>
    <t>6B-31-C031-110</t>
  </si>
  <si>
    <t>038572</t>
  </si>
  <si>
    <t>PIRC-TOBIN CONSTRUCTION INC</t>
  </si>
  <si>
    <t>HMA Pavement - Grade/Replace</t>
  </si>
  <si>
    <t>32 - Emmet</t>
  </si>
  <si>
    <t>60-32-C032-049</t>
  </si>
  <si>
    <t>034852</t>
  </si>
  <si>
    <t>33 - Fayette</t>
  </si>
  <si>
    <t>FG-33-C033-126</t>
  </si>
  <si>
    <t>038383</t>
  </si>
  <si>
    <t>FJ-33-C033-143</t>
  </si>
  <si>
    <t>038384</t>
  </si>
  <si>
    <t>C J MOYNA &amp; SON'S LLC</t>
  </si>
  <si>
    <t>55-33-C033-144</t>
  </si>
  <si>
    <t>038385</t>
  </si>
  <si>
    <t>58-33-C033-119</t>
  </si>
  <si>
    <t>033094</t>
  </si>
  <si>
    <t>LOVEWELL FENCING INC</t>
  </si>
  <si>
    <t>34 - Floyd</t>
  </si>
  <si>
    <t>FE-34-C034-102</t>
  </si>
  <si>
    <t>037322</t>
  </si>
  <si>
    <t>HENKEL CONSTRUCTION COMPANY</t>
  </si>
  <si>
    <t>35 - Franklin</t>
  </si>
  <si>
    <t>FE-35-6940-602</t>
  </si>
  <si>
    <t>038638</t>
  </si>
  <si>
    <t>SM HENTGES &amp; SONS INC</t>
  </si>
  <si>
    <t>GB-35-C035-102</t>
  </si>
  <si>
    <t>037148</t>
  </si>
  <si>
    <t>36 - Fremont</t>
  </si>
  <si>
    <t>55-36-C036-089</t>
  </si>
  <si>
    <t>037505</t>
  </si>
  <si>
    <t>REILLY CONSTRUCTION CO INC</t>
  </si>
  <si>
    <t>PCC Pavement - Grade/Replace</t>
  </si>
  <si>
    <t>58-36-C036-080</t>
  </si>
  <si>
    <t>037586</t>
  </si>
  <si>
    <t>58-36-C036-081</t>
  </si>
  <si>
    <t>037536</t>
  </si>
  <si>
    <t>58-36-C036-082</t>
  </si>
  <si>
    <t>036285</t>
  </si>
  <si>
    <t>58-36-C036-084</t>
  </si>
  <si>
    <t>036884</t>
  </si>
  <si>
    <t>CEDAR FALLS CONSTR CO</t>
  </si>
  <si>
    <t>58-36-C036-085</t>
  </si>
  <si>
    <t>037504</t>
  </si>
  <si>
    <t>58-36-C036-087</t>
  </si>
  <si>
    <t>037587</t>
  </si>
  <si>
    <t>60-36-C036-076</t>
  </si>
  <si>
    <t>035231</t>
  </si>
  <si>
    <t>38 - Grundy</t>
  </si>
  <si>
    <t>FF-38-C038-126</t>
  </si>
  <si>
    <t>038551</t>
  </si>
  <si>
    <t>FJ-38-C038-113</t>
  </si>
  <si>
    <t>037065</t>
  </si>
  <si>
    <t>FJ-38-C038-127</t>
  </si>
  <si>
    <t>038658</t>
  </si>
  <si>
    <t>5F-38-C038-108</t>
  </si>
  <si>
    <t>035296</t>
  </si>
  <si>
    <t>55-38-C038-128</t>
  </si>
  <si>
    <t>038438</t>
  </si>
  <si>
    <t>39 - Guthrie</t>
  </si>
  <si>
    <t>FF-39-C039-096</t>
  </si>
  <si>
    <t>037760</t>
  </si>
  <si>
    <t>CUNNINGHAM-REIS LLC</t>
  </si>
  <si>
    <t>FG-39-C039-092</t>
  </si>
  <si>
    <t>035791</t>
  </si>
  <si>
    <t>FG-39-C039-098</t>
  </si>
  <si>
    <t>038269</t>
  </si>
  <si>
    <t>GA-39-C039-093</t>
  </si>
  <si>
    <t>037106</t>
  </si>
  <si>
    <t>GB-39-C039-095</t>
  </si>
  <si>
    <t>037943</t>
  </si>
  <si>
    <t>HERBERGER CONSTRUCTION CO INC</t>
  </si>
  <si>
    <t>40 - Hamilton</t>
  </si>
  <si>
    <t>55-40-C040-105</t>
  </si>
  <si>
    <t>038272</t>
  </si>
  <si>
    <t>41 - Hancock</t>
  </si>
  <si>
    <t>FE-41-C041-125</t>
  </si>
  <si>
    <t>038448</t>
  </si>
  <si>
    <t>MERRYMAN BRIDGE CONSTR CO</t>
  </si>
  <si>
    <t>FG-41-C041-131</t>
  </si>
  <si>
    <t>038484</t>
  </si>
  <si>
    <t>5B-41-C041-133</t>
  </si>
  <si>
    <t>038485</t>
  </si>
  <si>
    <t>55-41-C041-103</t>
  </si>
  <si>
    <t>028764</t>
  </si>
  <si>
    <t>42 - Hardin</t>
  </si>
  <si>
    <t>FF-42-C042-108</t>
  </si>
  <si>
    <t>038051</t>
  </si>
  <si>
    <t>FF-42-0077-601</t>
  </si>
  <si>
    <t>038339</t>
  </si>
  <si>
    <t>55-42-C042-082</t>
  </si>
  <si>
    <t>032834</t>
  </si>
  <si>
    <t>55-42-C042-099</t>
  </si>
  <si>
    <t>035926</t>
  </si>
  <si>
    <t>55-42-C042-109</t>
  </si>
  <si>
    <t>038274</t>
  </si>
  <si>
    <t>CESSFORD CONSTRUCTION CO</t>
  </si>
  <si>
    <t>43 - Harrison</t>
  </si>
  <si>
    <t>FF-43-C043-089</t>
  </si>
  <si>
    <t>037973</t>
  </si>
  <si>
    <t>55-43-C043-091</t>
  </si>
  <si>
    <t>037852</t>
  </si>
  <si>
    <t>WESTERN ENGINEERING CO INC</t>
  </si>
  <si>
    <t>55-43-C043-092</t>
  </si>
  <si>
    <t>037897</t>
  </si>
  <si>
    <t>55-43-C043-093</t>
  </si>
  <si>
    <t>037898</t>
  </si>
  <si>
    <t>55-43-C043-094</t>
  </si>
  <si>
    <t>037899</t>
  </si>
  <si>
    <t>44 - Henry</t>
  </si>
  <si>
    <t>55-44-C044-089</t>
  </si>
  <si>
    <t>038386</t>
  </si>
  <si>
    <t>55-44-C044-090</t>
  </si>
  <si>
    <t>038387</t>
  </si>
  <si>
    <t>55-44-C044-091</t>
  </si>
  <si>
    <t>038340</t>
  </si>
  <si>
    <t>45 - Howard</t>
  </si>
  <si>
    <t>GB-45-C045-088</t>
  </si>
  <si>
    <t>037712</t>
  </si>
  <si>
    <t>47 - Ida</t>
  </si>
  <si>
    <t>FE-47-C047-057</t>
  </si>
  <si>
    <t>036805</t>
  </si>
  <si>
    <t>DIXON CONSTRUCTION CO</t>
  </si>
  <si>
    <t>48 - Iowa</t>
  </si>
  <si>
    <t>FG-48-C048-091</t>
  </si>
  <si>
    <t>038080</t>
  </si>
  <si>
    <t>L L PELLING CO INC</t>
  </si>
  <si>
    <t>55-48-C048-089</t>
  </si>
  <si>
    <t>037537</t>
  </si>
  <si>
    <t>49 - Jackson</t>
  </si>
  <si>
    <t>FE-49-C049-082</t>
  </si>
  <si>
    <t>038135</t>
  </si>
  <si>
    <t>FG-49-C049-083</t>
  </si>
  <si>
    <t>037392</t>
  </si>
  <si>
    <t>55-49-C049-088</t>
  </si>
  <si>
    <t>038179</t>
  </si>
  <si>
    <t>50 - Jasper</t>
  </si>
  <si>
    <t>FF-50-C050-120</t>
  </si>
  <si>
    <t>035749</t>
  </si>
  <si>
    <t>51 - Jefferson</t>
  </si>
  <si>
    <t>FG-51-C051-079</t>
  </si>
  <si>
    <t>036550</t>
  </si>
  <si>
    <t>FG-51-C051-080</t>
  </si>
  <si>
    <t>036551</t>
  </si>
  <si>
    <t>FG-51-C051-082</t>
  </si>
  <si>
    <t>038577</t>
  </si>
  <si>
    <t>GA-51-C051-075</t>
  </si>
  <si>
    <t>037152</t>
  </si>
  <si>
    <t>GB-51-C051-076</t>
  </si>
  <si>
    <t>037111</t>
  </si>
  <si>
    <t>55-51-C051-044</t>
  </si>
  <si>
    <t>034542</t>
  </si>
  <si>
    <t>55-51-C051-056</t>
  </si>
  <si>
    <t>033482</t>
  </si>
  <si>
    <t>52 - Johnson</t>
  </si>
  <si>
    <t>FG-52-C052-120</t>
  </si>
  <si>
    <t>037915</t>
  </si>
  <si>
    <t>55-52-C052-148</t>
  </si>
  <si>
    <t>038451</t>
  </si>
  <si>
    <t>54 - Keokuk</t>
  </si>
  <si>
    <t>FG-54-C054-120</t>
  </si>
  <si>
    <t>037273</t>
  </si>
  <si>
    <t>FLYNN CO INC</t>
  </si>
  <si>
    <t>GB-54-C054-117</t>
  </si>
  <si>
    <t>037045</t>
  </si>
  <si>
    <t>55 - Kossuth</t>
  </si>
  <si>
    <t>FF-55-C055-194</t>
  </si>
  <si>
    <t>038138</t>
  </si>
  <si>
    <t>FG-55-C055-195</t>
  </si>
  <si>
    <t>038488</t>
  </si>
  <si>
    <t>GA-55-C055-189</t>
  </si>
  <si>
    <t>037484</t>
  </si>
  <si>
    <t>GB-55-C055-176</t>
  </si>
  <si>
    <t>037483</t>
  </si>
  <si>
    <t>55-55-C055-191</t>
  </si>
  <si>
    <t>037647</t>
  </si>
  <si>
    <t>55-55-C055-192</t>
  </si>
  <si>
    <t>037648</t>
  </si>
  <si>
    <t>55-55-C055-193</t>
  </si>
  <si>
    <t>037649</t>
  </si>
  <si>
    <t>55-55-C055-197</t>
  </si>
  <si>
    <t>038489</t>
  </si>
  <si>
    <t>56 - Lee</t>
  </si>
  <si>
    <t>55-56-C056-112</t>
  </si>
  <si>
    <t>038081</t>
  </si>
  <si>
    <t>MILLER, W. L. CO.</t>
  </si>
  <si>
    <t>57 - Linn</t>
  </si>
  <si>
    <t>FG-57-C057-138</t>
  </si>
  <si>
    <t>036631</t>
  </si>
  <si>
    <t>BARD MATERIALS</t>
  </si>
  <si>
    <t>55-57-C057-153</t>
  </si>
  <si>
    <t>038624</t>
  </si>
  <si>
    <t>BOOMERANG CORPORATION</t>
  </si>
  <si>
    <t>55-57-C057-157</t>
  </si>
  <si>
    <t>038552</t>
  </si>
  <si>
    <t>PCI ROADS LLC</t>
  </si>
  <si>
    <t>55-57-C057-158</t>
  </si>
  <si>
    <t>038553</t>
  </si>
  <si>
    <t>58-57-C057-155</t>
  </si>
  <si>
    <t>038039</t>
  </si>
  <si>
    <t>K &amp; W ELECTRIC, INC.</t>
  </si>
  <si>
    <t>Lighting</t>
  </si>
  <si>
    <t>58 - Louisa</t>
  </si>
  <si>
    <t>FG-58-C058-062</t>
  </si>
  <si>
    <t>038082</t>
  </si>
  <si>
    <t>GA-58-C058-061</t>
  </si>
  <si>
    <t>037046</t>
  </si>
  <si>
    <t>55-58-C058-063</t>
  </si>
  <si>
    <t>037935</t>
  </si>
  <si>
    <t>COLE CONSTRUCTION CO INC</t>
  </si>
  <si>
    <t>Granular Surfacing of Roadway</t>
  </si>
  <si>
    <t>55-58-C058-064</t>
  </si>
  <si>
    <t>038139</t>
  </si>
  <si>
    <t>BRANDT CONSTRUCTION CO &amp; SUBSIDIARY</t>
  </si>
  <si>
    <t>55-58-C058-065</t>
  </si>
  <si>
    <t>038140</t>
  </si>
  <si>
    <t>55-58-C058-066</t>
  </si>
  <si>
    <t>038141</t>
  </si>
  <si>
    <t>60-58-C058-043</t>
  </si>
  <si>
    <t>035332</t>
  </si>
  <si>
    <t>UNITED CONTRACTORS INC &amp; SUBSID</t>
  </si>
  <si>
    <t>59 - Lucas</t>
  </si>
  <si>
    <t>FE-59-C059-064</t>
  </si>
  <si>
    <t>038055</t>
  </si>
  <si>
    <t>60 - Lyon</t>
  </si>
  <si>
    <t>FF-60-C060-095</t>
  </si>
  <si>
    <t>035751</t>
  </si>
  <si>
    <t>FF-60-C060-113</t>
  </si>
  <si>
    <t>035511</t>
  </si>
  <si>
    <t>FF-60-C060-118</t>
  </si>
  <si>
    <t>035512</t>
  </si>
  <si>
    <t>FF-60-C060-123</t>
  </si>
  <si>
    <t>038214</t>
  </si>
  <si>
    <t>FG-60-C060-122</t>
  </si>
  <si>
    <t>036915</t>
  </si>
  <si>
    <t>61 - Madison</t>
  </si>
  <si>
    <t>FE-61-C061-114</t>
  </si>
  <si>
    <t>035752</t>
  </si>
  <si>
    <t>FF-61-C061-108</t>
  </si>
  <si>
    <t>035571</t>
  </si>
  <si>
    <t>FF-61-C061-115</t>
  </si>
  <si>
    <t>037900</t>
  </si>
  <si>
    <t>GB-61-C061-125</t>
  </si>
  <si>
    <t>037833</t>
  </si>
  <si>
    <t>5F-61-C061-119</t>
  </si>
  <si>
    <t>037713</t>
  </si>
  <si>
    <t>55-61-C061-117</t>
  </si>
  <si>
    <t>037007</t>
  </si>
  <si>
    <t>GRIMES ASPHALT &amp; PAVING CORP</t>
  </si>
  <si>
    <t>55-61-C061-126</t>
  </si>
  <si>
    <t>037816</t>
  </si>
  <si>
    <t>HIGHWAY SIGNING INC</t>
  </si>
  <si>
    <t>62 - Mahaska</t>
  </si>
  <si>
    <t>FE-62-C062-096</t>
  </si>
  <si>
    <t>037072</t>
  </si>
  <si>
    <t>FE-62-C062-099</t>
  </si>
  <si>
    <t>037901</t>
  </si>
  <si>
    <t>FG-62-C062-095</t>
  </si>
  <si>
    <t>035881</t>
  </si>
  <si>
    <t>55-62-C062-100</t>
  </si>
  <si>
    <t>038491</t>
  </si>
  <si>
    <t>63 - Marion</t>
  </si>
  <si>
    <t>FG-63-C063-141</t>
  </si>
  <si>
    <t>038285</t>
  </si>
  <si>
    <t>55-63-C063-140</t>
  </si>
  <si>
    <t>038010</t>
  </si>
  <si>
    <t>MIDWEST CONTRACTORS</t>
  </si>
  <si>
    <t>64 - Marshall</t>
  </si>
  <si>
    <t>FE-64-C064-129</t>
  </si>
  <si>
    <t>035844</t>
  </si>
  <si>
    <t>FE-64-C064-132</t>
  </si>
  <si>
    <t>036708</t>
  </si>
  <si>
    <t>FE-64-C064-133</t>
  </si>
  <si>
    <t>036709</t>
  </si>
  <si>
    <t>FG-64-C064-136</t>
  </si>
  <si>
    <t>038581</t>
  </si>
  <si>
    <t>55-64-C064-135</t>
  </si>
  <si>
    <t>038580</t>
  </si>
  <si>
    <t>65 - Mills</t>
  </si>
  <si>
    <t>FE-65-C065-115</t>
  </si>
  <si>
    <t>038670</t>
  </si>
  <si>
    <t>66 - Mitchell</t>
  </si>
  <si>
    <t>FF-66-C066-082</t>
  </si>
  <si>
    <t>038625</t>
  </si>
  <si>
    <t>GB-66-C066-078</t>
  </si>
  <si>
    <t>037610</t>
  </si>
  <si>
    <t>55-66-C066-080</t>
  </si>
  <si>
    <t>038651</t>
  </si>
  <si>
    <t>67 - Monona</t>
  </si>
  <si>
    <t>FE-67-C067-089</t>
  </si>
  <si>
    <t>037156</t>
  </si>
  <si>
    <t>GA-67-C067-086</t>
  </si>
  <si>
    <t>036505</t>
  </si>
  <si>
    <t>GB-67-C067-085</t>
  </si>
  <si>
    <t>036504</t>
  </si>
  <si>
    <t>60-67-8365-601</t>
  </si>
  <si>
    <t>035298</t>
  </si>
  <si>
    <t>68 - Monroe</t>
  </si>
  <si>
    <t>55-68-C068-085</t>
  </si>
  <si>
    <t>038145</t>
  </si>
  <si>
    <t>PROGRESSIVE STRUCTURES LLC</t>
  </si>
  <si>
    <t>69 - Montgomery</t>
  </si>
  <si>
    <t>FE-69-C069-069</t>
  </si>
  <si>
    <t>037980</t>
  </si>
  <si>
    <t>GA-69-C069-072</t>
  </si>
  <si>
    <t>037615</t>
  </si>
  <si>
    <t>70 - Muscatine</t>
  </si>
  <si>
    <t>55-70-C070-055</t>
  </si>
  <si>
    <t>037925</t>
  </si>
  <si>
    <t>HEUER CONSTRUCTION INC</t>
  </si>
  <si>
    <t>71 - Obrien</t>
  </si>
  <si>
    <t>FE-71-C071-088</t>
  </si>
  <si>
    <t>038061</t>
  </si>
  <si>
    <t>73 - Page</t>
  </si>
  <si>
    <t>FG-73-C073-142</t>
  </si>
  <si>
    <t>038286</t>
  </si>
  <si>
    <t>GB-73-C073-123</t>
  </si>
  <si>
    <t>037104</t>
  </si>
  <si>
    <t>55-73-C073-143</t>
  </si>
  <si>
    <t>038304</t>
  </si>
  <si>
    <t>55-73-C073-144</t>
  </si>
  <si>
    <t>038626</t>
  </si>
  <si>
    <t>SCHILDBERG CONSTRUCTION CO INC</t>
  </si>
  <si>
    <t>74 - Palo Alto</t>
  </si>
  <si>
    <t>FG-74-C074-108</t>
  </si>
  <si>
    <t>038242</t>
  </si>
  <si>
    <t>PCC Pavement Widening</t>
  </si>
  <si>
    <t>GB-74-C074-105</t>
  </si>
  <si>
    <t>036622</t>
  </si>
  <si>
    <t>75 - Plymouth</t>
  </si>
  <si>
    <t>FE-75-C075-162</t>
  </si>
  <si>
    <t>036907</t>
  </si>
  <si>
    <t>76 - Pocahontas</t>
  </si>
  <si>
    <t>FF-76-C076-073</t>
  </si>
  <si>
    <t>038216</t>
  </si>
  <si>
    <t>77 - Polk</t>
  </si>
  <si>
    <t>FG-77-C077-229</t>
  </si>
  <si>
    <t>037543</t>
  </si>
  <si>
    <t>FG-77-C077-230</t>
  </si>
  <si>
    <t>037544</t>
  </si>
  <si>
    <t>FG-77-C077-232</t>
  </si>
  <si>
    <t>038640</t>
  </si>
  <si>
    <t>GB-77-C077-228</t>
  </si>
  <si>
    <t>037948</t>
  </si>
  <si>
    <t>5B-77-C077-235</t>
  </si>
  <si>
    <t>038315</t>
  </si>
  <si>
    <t>5B-77-C077-236</t>
  </si>
  <si>
    <t>038316</t>
  </si>
  <si>
    <t>5E-77-C077-217</t>
  </si>
  <si>
    <t>035114</t>
  </si>
  <si>
    <t>78 - Pottawattamie</t>
  </si>
  <si>
    <t>FF-78-C078-199</t>
  </si>
  <si>
    <t>037256</t>
  </si>
  <si>
    <t>FG-78-C078-201</t>
  </si>
  <si>
    <t>036760</t>
  </si>
  <si>
    <t>FG-78-C078-204</t>
  </si>
  <si>
    <t>037854</t>
  </si>
  <si>
    <t>FG-78-C078-205</t>
  </si>
  <si>
    <t>038494</t>
  </si>
  <si>
    <t>79 - Poweshiek</t>
  </si>
  <si>
    <t>FC-79-C079-062</t>
  </si>
  <si>
    <t>038066</t>
  </si>
  <si>
    <t>FE-79-C079-053</t>
  </si>
  <si>
    <t>037903</t>
  </si>
  <si>
    <t>FG-79-C079-061</t>
  </si>
  <si>
    <t>037763</t>
  </si>
  <si>
    <t>GB-79-C079-060</t>
  </si>
  <si>
    <t>037949</t>
  </si>
  <si>
    <t>5E-79-C079-050</t>
  </si>
  <si>
    <t>035703</t>
  </si>
  <si>
    <t>55-79-C079-058</t>
  </si>
  <si>
    <t>036761</t>
  </si>
  <si>
    <t>55-79-C079-059</t>
  </si>
  <si>
    <t>036762</t>
  </si>
  <si>
    <t>55-79-C079-065</t>
  </si>
  <si>
    <t>038354</t>
  </si>
  <si>
    <t>80 - Ringgold</t>
  </si>
  <si>
    <t>55-80-C080-079</t>
  </si>
  <si>
    <t>038306</t>
  </si>
  <si>
    <t>55-80-C080-080</t>
  </si>
  <si>
    <t>038307</t>
  </si>
  <si>
    <t>58-80-C080-078</t>
  </si>
  <si>
    <t>037894</t>
  </si>
  <si>
    <t>Landscaping</t>
  </si>
  <si>
    <t>81 - Sac</t>
  </si>
  <si>
    <t>FE-81-C081-080</t>
  </si>
  <si>
    <t>038115</t>
  </si>
  <si>
    <t>FF-81-C081-081</t>
  </si>
  <si>
    <t>038428</t>
  </si>
  <si>
    <t>55-81-C081-082</t>
  </si>
  <si>
    <t>038400</t>
  </si>
  <si>
    <t>INROADS LLC</t>
  </si>
  <si>
    <t>82 - Scott</t>
  </si>
  <si>
    <t>GB-82-C082-060</t>
  </si>
  <si>
    <t>037075</t>
  </si>
  <si>
    <t>GB-82-C082-063</t>
  </si>
  <si>
    <t>037076</t>
  </si>
  <si>
    <t>55-82-C082-066</t>
  </si>
  <si>
    <t>038586</t>
  </si>
  <si>
    <t>55-82-C082-067</t>
  </si>
  <si>
    <t>038587</t>
  </si>
  <si>
    <t>83 - Shelby</t>
  </si>
  <si>
    <t>GB-83-C083-076</t>
  </si>
  <si>
    <t>036909</t>
  </si>
  <si>
    <t>55-83-C083-079</t>
  </si>
  <si>
    <t>037216</t>
  </si>
  <si>
    <t>55-83-C083-081</t>
  </si>
  <si>
    <t>038100</t>
  </si>
  <si>
    <t>DENCO HIGHWAY CONSTRUCTION CORP</t>
  </si>
  <si>
    <t>55-83-C083-083</t>
  </si>
  <si>
    <t>038497</t>
  </si>
  <si>
    <t>84 - Sioux</t>
  </si>
  <si>
    <t>GB-84-C084-160</t>
  </si>
  <si>
    <t>037101</t>
  </si>
  <si>
    <t>55-84-C084-174</t>
  </si>
  <si>
    <t>038563</t>
  </si>
  <si>
    <t>85 - Story</t>
  </si>
  <si>
    <t>FG-85-C085-164</t>
  </si>
  <si>
    <t>038290</t>
  </si>
  <si>
    <t>GB-85-C085-155</t>
  </si>
  <si>
    <t>037149</t>
  </si>
  <si>
    <t>55-85-C085-165</t>
  </si>
  <si>
    <t>038291</t>
  </si>
  <si>
    <t>55-85-C085-166</t>
  </si>
  <si>
    <t>038311</t>
  </si>
  <si>
    <t>55-85-C085-167</t>
  </si>
  <si>
    <t>038430</t>
  </si>
  <si>
    <t>ROGNES BROS EXCAVATING INC</t>
  </si>
  <si>
    <t>55-85-C085-168</t>
  </si>
  <si>
    <t>038431</t>
  </si>
  <si>
    <t>86 - Tama</t>
  </si>
  <si>
    <t>FE-86-C086-103</t>
  </si>
  <si>
    <t>037906</t>
  </si>
  <si>
    <t>FE-86-C086-104</t>
  </si>
  <si>
    <t>037796</t>
  </si>
  <si>
    <t>FG-86-C086-105</t>
  </si>
  <si>
    <t>037662</t>
  </si>
  <si>
    <t>FG-86-C086-106</t>
  </si>
  <si>
    <t>038402</t>
  </si>
  <si>
    <t>55-86-C086-100</t>
  </si>
  <si>
    <t>036271</t>
  </si>
  <si>
    <t>88 - Union</t>
  </si>
  <si>
    <t>55-88-C088-057</t>
  </si>
  <si>
    <t>034933</t>
  </si>
  <si>
    <t>STA-BILT CONSTRUCTION CO</t>
  </si>
  <si>
    <t>89 - Van Buren</t>
  </si>
  <si>
    <t>FE-89-C089-094</t>
  </si>
  <si>
    <t>036420</t>
  </si>
  <si>
    <t>FJ-89-C089-099</t>
  </si>
  <si>
    <t>038622</t>
  </si>
  <si>
    <t>GB-89-C089-093</t>
  </si>
  <si>
    <t>037113</t>
  </si>
  <si>
    <t>55-89-C089-097</t>
  </si>
  <si>
    <t>036968</t>
  </si>
  <si>
    <t>55-89-C089-098</t>
  </si>
  <si>
    <t>036969</t>
  </si>
  <si>
    <t>90 - Wapello</t>
  </si>
  <si>
    <t>FJ-90-C090-101</t>
  </si>
  <si>
    <t>038631</t>
  </si>
  <si>
    <t>GA-90-C090-095</t>
  </si>
  <si>
    <t>037153</t>
  </si>
  <si>
    <t>91 - Warren</t>
  </si>
  <si>
    <t>GB-91-C091-133</t>
  </si>
  <si>
    <t>037834</t>
  </si>
  <si>
    <t>92 - Washington</t>
  </si>
  <si>
    <t>FG-92-C092-114</t>
  </si>
  <si>
    <t>037369</t>
  </si>
  <si>
    <t>5B-92-C092-116</t>
  </si>
  <si>
    <t>038388</t>
  </si>
  <si>
    <t>55-92-C092-105</t>
  </si>
  <si>
    <t>036274</t>
  </si>
  <si>
    <t>DIAMOND SURFACE INC</t>
  </si>
  <si>
    <t>55-92-C092-119</t>
  </si>
  <si>
    <t>038655</t>
  </si>
  <si>
    <t>DELONG CONSTRUCTION INC</t>
  </si>
  <si>
    <t>93 - Wayne</t>
  </si>
  <si>
    <t>FE-93-C093-085</t>
  </si>
  <si>
    <t>038457</t>
  </si>
  <si>
    <t>55-93-C093-100</t>
  </si>
  <si>
    <t>037939</t>
  </si>
  <si>
    <t>58-93-C093-095</t>
  </si>
  <si>
    <t>038070</t>
  </si>
  <si>
    <t>94 - Webster</t>
  </si>
  <si>
    <t>FE-94-C094-128</t>
  </si>
  <si>
    <t>038117</t>
  </si>
  <si>
    <t>FF-94-C094-121</t>
  </si>
  <si>
    <t>036511</t>
  </si>
  <si>
    <t>FORT DODGE ASPHALT CO</t>
  </si>
  <si>
    <t>55-94-C094-130</t>
  </si>
  <si>
    <t>038295</t>
  </si>
  <si>
    <t>95 - Winnebago</t>
  </si>
  <si>
    <t>FF-95-C095-081</t>
  </si>
  <si>
    <t>038118</t>
  </si>
  <si>
    <t>55-95-C095-082</t>
  </si>
  <si>
    <t>038593</t>
  </si>
  <si>
    <t>96 - Winneshiek</t>
  </si>
  <si>
    <t>FF-96-C096-119</t>
  </si>
  <si>
    <t>038162</t>
  </si>
  <si>
    <t>55-96-C096-156</t>
  </si>
  <si>
    <t>038686</t>
  </si>
  <si>
    <t>97 - Woodbury</t>
  </si>
  <si>
    <t>FE-97-C097-135</t>
  </si>
  <si>
    <t>036948</t>
  </si>
  <si>
    <t>FE-97-C097-148</t>
  </si>
  <si>
    <t>038642</t>
  </si>
  <si>
    <t>FF-97-C097-146</t>
  </si>
  <si>
    <t>038641</t>
  </si>
  <si>
    <t>FF-97-6012-601</t>
  </si>
  <si>
    <t>036949</t>
  </si>
  <si>
    <t>FG-97-C097-142</t>
  </si>
  <si>
    <t>037993</t>
  </si>
  <si>
    <t>FG-97-C097-144</t>
  </si>
  <si>
    <t>038687</t>
  </si>
  <si>
    <t>STEVE HARRIS CONSTRUCTION INC</t>
  </si>
  <si>
    <t>GA-97-C097-141</t>
  </si>
  <si>
    <t>037341</t>
  </si>
  <si>
    <t>GB-97-C097-139</t>
  </si>
  <si>
    <t>037340</t>
  </si>
  <si>
    <t>55-97-C097-132</t>
  </si>
  <si>
    <t>035303</t>
  </si>
  <si>
    <t>58-97-C097-138</t>
  </si>
  <si>
    <t>036136</t>
  </si>
  <si>
    <t>IOWA CIVIL CONTRACTING INC</t>
  </si>
  <si>
    <t>98 - Worth</t>
  </si>
  <si>
    <t>FB-98-C098-083</t>
  </si>
  <si>
    <t>038073</t>
  </si>
  <si>
    <t>MINTURN INC</t>
  </si>
  <si>
    <t>GA-98-C098-079</t>
  </si>
  <si>
    <t>037611</t>
  </si>
  <si>
    <t>55-98-C098-072</t>
  </si>
  <si>
    <t>034129</t>
  </si>
  <si>
    <t>ULLAND BROTHERS INC</t>
  </si>
  <si>
    <t>55-98-C098-082</t>
  </si>
  <si>
    <t>038595</t>
  </si>
  <si>
    <t>99 - Wright</t>
  </si>
  <si>
    <t>FF-99-C099-100</t>
  </si>
  <si>
    <t>038312</t>
  </si>
  <si>
    <t>WEIDEMANN INC</t>
  </si>
  <si>
    <t>00 No County</t>
  </si>
  <si>
    <t>78000748000</t>
  </si>
  <si>
    <t>CNTRT-00002518: TR-748, Characterizing the Behavior of a Machine-Places UHPC</t>
  </si>
  <si>
    <t>Iowa State University</t>
  </si>
  <si>
    <t>59000757000</t>
  </si>
  <si>
    <t>CNTRT-00002524: TR-757, Exploration of Ultrasound for the Evaluation and</t>
  </si>
  <si>
    <t>78000699000</t>
  </si>
  <si>
    <t>CNTRT-00002612: TR-699, Real-Time Flood Forecasting and Monitoring System</t>
  </si>
  <si>
    <t>UNIVERSITY OF IOWA GRANT ACCOUNTING OFFICE</t>
  </si>
  <si>
    <t>78000296000</t>
  </si>
  <si>
    <t>CNTRT-00002461: LTAP 2020</t>
  </si>
  <si>
    <t>Sponsored Programs Accounting</t>
  </si>
  <si>
    <t>59000767000</t>
  </si>
  <si>
    <t>CNTRT-00002532: TR-767, Fiber-Reinforced Concrete in Bridge Decks</t>
  </si>
  <si>
    <t>72000787000</t>
  </si>
  <si>
    <t>CNTRT-00002547: TR-787 Utilization of Ground Tire Rubber for Energy Efficien</t>
  </si>
  <si>
    <t>78000705000</t>
  </si>
  <si>
    <t>CNTRT-00002497: TR-705, Evaluation of the Performance of a Short-Span T-beam</t>
  </si>
  <si>
    <t>59000677000</t>
  </si>
  <si>
    <t>CNTRT-00002484: TR-677, Embankment Quality and Assessment of Moisture</t>
  </si>
  <si>
    <t>INSTITUTE FOR TRANSPORTATION (INTRANS)</t>
  </si>
  <si>
    <t>59000740000</t>
  </si>
  <si>
    <t>CNTRT-00002513: TR-740, Developement of Iowa Analysis Techniques</t>
  </si>
  <si>
    <t>59000765000</t>
  </si>
  <si>
    <t>CNTRT-00002530: TR-765, Evaluation of Penetrating sealers for Concrete</t>
  </si>
  <si>
    <t>59000655000</t>
  </si>
  <si>
    <t>CNTRT-00002476: TR-655: Update culvert hydraulic &amp; bridge backwater software</t>
  </si>
  <si>
    <t>DIGITAL CONTROL</t>
  </si>
  <si>
    <t>78000721000</t>
  </si>
  <si>
    <t>CNTRT-00002503: TR-721, Low-cost Rural Surface Alternatives Phase II:</t>
  </si>
  <si>
    <t>59000776000</t>
  </si>
  <si>
    <t>CNTRT-00002539: TR-776, Concrete Box Culvert Earth Pressure Monitoring.</t>
  </si>
  <si>
    <t>59000723000</t>
  </si>
  <si>
    <t>CNTRT-00002505: TR-723, Implementation of teh Negative Moment Reinforcing</t>
  </si>
  <si>
    <t>78000713000</t>
  </si>
  <si>
    <t>CNTRT-00002500: TR-713, Load Rating of Standard Bridges for Special</t>
  </si>
  <si>
    <t>STANLEY CONSULTANTS INC</t>
  </si>
  <si>
    <t>78000692000</t>
  </si>
  <si>
    <t>CNTRT-00002492: TR-692, Stream and Watershed Delineations using LIDAR</t>
  </si>
  <si>
    <t>2800EMER191</t>
  </si>
  <si>
    <t>CNTRT-00001357: DDIR IA-19-01-96-10</t>
  </si>
  <si>
    <t>WINNESHIEK CO TREASURER</t>
  </si>
  <si>
    <t>59000683000</t>
  </si>
  <si>
    <t>CNTRT-00002489: TR-683, Add 574, Bridge Workshop</t>
  </si>
  <si>
    <t>59000761000</t>
  </si>
  <si>
    <t>CNTRT-00002526: TR-761, Feasibility of an Iowa Urban Service bureau</t>
  </si>
  <si>
    <t>59000769000</t>
  </si>
  <si>
    <t>CNTRT-00002533: TR-769, Coarse Aggregate Deterioration in Granular Surfaces</t>
  </si>
  <si>
    <t>59000724000</t>
  </si>
  <si>
    <t>CNTRT-00002506: TR-724 ADD 610 Self Heat Conc</t>
  </si>
  <si>
    <t>59000731000</t>
  </si>
  <si>
    <t>CNTRT-00002509: TR-731, Improving Concrete Patching Practices on Iowa</t>
  </si>
  <si>
    <t>Wiss Janney Elstner Associates Inc</t>
  </si>
  <si>
    <t>59000778000</t>
  </si>
  <si>
    <t>CNTRT-00001349: TR-778, 2020 Iowa Secondary Roads Research Support</t>
  </si>
  <si>
    <t>IOWA COUNTY ENGINEERS ASSOCIATION - SERVICE B</t>
  </si>
  <si>
    <t>78000697000</t>
  </si>
  <si>
    <t>CNTRT-00002493: TR-697, Prevention and Restoration of Early Joint Deteriorat</t>
  </si>
  <si>
    <t>59000763000</t>
  </si>
  <si>
    <t>CNTRT-00002528: TR-763, Design of Drilled shafts in Iowa - Validation and</t>
  </si>
  <si>
    <t>59000701000</t>
  </si>
  <si>
    <t>CNTRT-00002496: TR-701, Evaluation of the Use of Link Slabs in</t>
  </si>
  <si>
    <t>CNTRT-00002460: LTAP 2019</t>
  </si>
  <si>
    <t>59000790000</t>
  </si>
  <si>
    <t>CNTRT-00002550: TR-790, Alternative Funding Approaches for Iowa Roads</t>
  </si>
  <si>
    <t>Hdr Engineering Inc</t>
  </si>
  <si>
    <t>59000754000</t>
  </si>
  <si>
    <t>CNTRT-00000002: TR-754, Corn Based Deicers</t>
  </si>
  <si>
    <t>UPPER GREAT PLAINS TRANSPORTATION INSTITUTE</t>
  </si>
  <si>
    <t>59000700000</t>
  </si>
  <si>
    <t>CNTRT-00002495: TR-700, Prevention of Longitudinal Cracking in Iowa Widened</t>
  </si>
  <si>
    <t>78000746000</t>
  </si>
  <si>
    <t>CNTRT-00002516: TR-746, Impacts of Internally Cured Concrete Paving on</t>
  </si>
  <si>
    <t>59001027000</t>
  </si>
  <si>
    <t>CNTRT-00002439: HR-1027, Iowa Secondary Roads Research Support</t>
  </si>
  <si>
    <t>59000779000</t>
  </si>
  <si>
    <t>CNTRT-00002541: TR-779, Evaluation of Performance of A709 Grade QST 65 Steel</t>
  </si>
  <si>
    <t>78000722000</t>
  </si>
  <si>
    <t>CNTRT-00002504: TR-722, Increase Service Life at Bridge Ends through</t>
  </si>
  <si>
    <t>59000739000</t>
  </si>
  <si>
    <t>CNTRT-00002512: TR-739, Limitations for Semi-Integral Abutment Bridges</t>
  </si>
  <si>
    <t>59000716000</t>
  </si>
  <si>
    <t>CNTRT-00002501: TR-716, Construction of New Substructure Beneath Existing Br</t>
  </si>
  <si>
    <t>78000S00800</t>
  </si>
  <si>
    <t>CNTRT-00002469: ST-008, Increasing Pavement Performance through Pavement</t>
  </si>
  <si>
    <t>INGIOS GEOTECHNICS INC</t>
  </si>
  <si>
    <t>72000764000</t>
  </si>
  <si>
    <t>CNTRT-00002529: TR-764, Use of Concrete Grinding Residue as a Soil Amendment</t>
  </si>
  <si>
    <t>78000727000</t>
  </si>
  <si>
    <t>CNTRT-00002508: TR-727, Optimizing Maintenance Equipment Life Cycle for</t>
  </si>
  <si>
    <t>CNTRT-00003496: HR-1027, 2022 Iowa Secondary Road Research Support</t>
  </si>
  <si>
    <t>CNTRT-00002608: LTP21A</t>
  </si>
  <si>
    <t>59000678000</t>
  </si>
  <si>
    <t>CNTRT-00002531: TR-766, Evaluation of Galvanized and Painted - Galvanized</t>
  </si>
  <si>
    <t>59000785000</t>
  </si>
  <si>
    <t>CNTRT-00002546: TR-785</t>
  </si>
  <si>
    <t>Hgm Associates</t>
  </si>
  <si>
    <t>59000675000</t>
  </si>
  <si>
    <t>CNTRT-00002483: TR-675, Assessment of PCC Concrete Setting Time and Joint</t>
  </si>
  <si>
    <t>72000750000</t>
  </si>
  <si>
    <t>CNTRT-00002520: TR-750, Comparing the Design and Use of Different Types of</t>
  </si>
  <si>
    <t>HUNGRY CANYONS ALLIANCE</t>
  </si>
  <si>
    <t>59000733000</t>
  </si>
  <si>
    <t>CNTRT-00002510: HR-1027, TR-733, 2018 Iowa Secondary Roads Research Support</t>
  </si>
  <si>
    <t>59000749000</t>
  </si>
  <si>
    <t>CNTRT-00002519: TR-749, Impact of Curling and Warping on Concrete Pavement</t>
  </si>
  <si>
    <t>72000751000</t>
  </si>
  <si>
    <t>CNTRT-00002521: Project</t>
  </si>
  <si>
    <t>72000782000</t>
  </si>
  <si>
    <t>CNTRT-00002543: TR-782</t>
  </si>
  <si>
    <t>59000812000</t>
  </si>
  <si>
    <t>CNTRT-00004279: TR-812, County Bridge Standards for Single Short Span CIP Slab Bridges</t>
  </si>
  <si>
    <t>WHKS  CO</t>
  </si>
  <si>
    <t>72000743000</t>
  </si>
  <si>
    <t>CNTRT-00002515: Add 647_TR-743, Field Demonstration of an Innovative</t>
  </si>
  <si>
    <t>59000738000</t>
  </si>
  <si>
    <t>CNTRT-00002511: TR-738, Shrinkage and temperature Forces in frame Piers</t>
  </si>
  <si>
    <t>59000774000</t>
  </si>
  <si>
    <t>CNTRT-00002538: TR-774, Cold In-Place Recycling Project Selection and</t>
  </si>
  <si>
    <t>CNTRT-00002459: LOCAL TECHNICAL ASSISTANCE PROGRAM (LTAP) 2015 PROGRAM FUNDS</t>
  </si>
  <si>
    <t>59000771000</t>
  </si>
  <si>
    <t>CNTRT-00002535: TR-771, Performance Evaluation of Very Early Strength Latex</t>
  </si>
  <si>
    <t>72000710000</t>
  </si>
  <si>
    <t>CNTRT-00002498: TR-710, Partially Grouted Revetment for Low Volume Road Ridg</t>
  </si>
  <si>
    <t>72000759000</t>
  </si>
  <si>
    <t>CNTRT-00002525: TR-759, Un-Ticketing: An Upside-Down Approach to Speed</t>
  </si>
  <si>
    <t>72000795000</t>
  </si>
  <si>
    <t>CNTRT-00002554: TR-795 Add 754, Next Generation Life-Cycle Cost Analysis</t>
  </si>
  <si>
    <t>59000752000</t>
  </si>
  <si>
    <t>CNTRT-00002522: TR-752, Implementation of Recommendations for Eliminating</t>
  </si>
  <si>
    <t>59000698000</t>
  </si>
  <si>
    <t>CNTRT-00002494: TR-698, Concrete Overlay Performance on Iowa's Roadways</t>
  </si>
  <si>
    <t>72000691000</t>
  </si>
  <si>
    <t>CNTRT-00002491: TR-691, Cost-Competitive Timber Bridge Designs for Long Term</t>
  </si>
  <si>
    <t>59000809000</t>
  </si>
  <si>
    <t>CNTRT-00004152: TR-809, Introducing Smart Materials in Granular Roadway and Pavement Foundation Systems for Mitigating Freeze-Thaw Damage</t>
  </si>
  <si>
    <t>MICHIGAN STATE UNIVERSIT</t>
  </si>
  <si>
    <t>59000808000</t>
  </si>
  <si>
    <t>CNTRT-00004291: TR-808, A Sustainable Air-entraining and Internal Curing Agent</t>
  </si>
  <si>
    <t>UNIVERSITY OF NORTH DAKOTA</t>
  </si>
  <si>
    <t>59000772000</t>
  </si>
  <si>
    <t>CNTRT-00002536: TR-772, Performance Evaluation of Polyester Polymer Concrete</t>
  </si>
  <si>
    <t>59000780000</t>
  </si>
  <si>
    <t>CNTRT-00001650: TR-780, Advanced Testing and Characterization of Iowa Soils</t>
  </si>
  <si>
    <t>BOARD OF TRUSTEES OF MICHIGAN STATE UNIVERSIT</t>
  </si>
  <si>
    <t>59000793000</t>
  </si>
  <si>
    <t>CNTRT-00002553: TR-793, Superabsorbent Polymers in Concrete to Improve Durab</t>
  </si>
  <si>
    <t>59000800000</t>
  </si>
  <si>
    <t>CNTRT-00003694: TR-800, Helical Pile Foundation Implementation for Bridge Structures</t>
  </si>
  <si>
    <t>59000753000</t>
  </si>
  <si>
    <t>CNTRT-00002523: TR-753, Evaluation of Otta Seal Surfacing for Low-Volume</t>
  </si>
  <si>
    <t>59000801000</t>
  </si>
  <si>
    <t>CNTRT-00003728: TR801, Accelerated Bridge (ABC) Methods for Pile-Footing-Column</t>
  </si>
  <si>
    <t>72000788000</t>
  </si>
  <si>
    <t>CNTRT-00002548: TR-788, Mitigation of Chloride-Induced Corrosion through</t>
  </si>
  <si>
    <t>59000777000</t>
  </si>
  <si>
    <t>CNTRT-00002540: TR-777, Development of a Smartphone-Based Road Perormance</t>
  </si>
  <si>
    <t>CNTRT-00000814: TR-739, Limitations for Semi-Integral Abutment Bridges</t>
  </si>
  <si>
    <t>72000784000</t>
  </si>
  <si>
    <t>CNTRT-00002545: Iowa's Pavement Preservation Guide - TR-784</t>
  </si>
  <si>
    <t>59000797000</t>
  </si>
  <si>
    <t>CNTRT-00003576: TR-797, Feasibility of Granular Road and shoulder Recycling Phase II:  Gradation Optimization for Improved Performance</t>
  </si>
  <si>
    <t>72000762000</t>
  </si>
  <si>
    <t>CNTRT-00002527: TR-762, Development of Pavement Structural Analysis Tool</t>
  </si>
  <si>
    <t>CNTRT-00003500: TR-797, Feasibility of Granular Road and Shoulder Recycling Phase II: Gradation</t>
  </si>
  <si>
    <t>59000802000</t>
  </si>
  <si>
    <t>CNTRT-00003772: TR802, Beam End Repair for Prestressed Concrete Beams - Phase II</t>
  </si>
  <si>
    <t>7800014P000</t>
  </si>
  <si>
    <t>CNTRT-00002458: HR-140P</t>
  </si>
  <si>
    <t>USGS - US Geological Survey</t>
  </si>
  <si>
    <t>59000811000</t>
  </si>
  <si>
    <t>CNTRT-00001012: TR-811, HR3017, Procurement of short Span Bridge Standards</t>
  </si>
  <si>
    <t>CNTRT-00004157: HR-1027, 2023 Iowa Secondary Road Research Support  - Addendum 7</t>
  </si>
  <si>
    <t>72000712000</t>
  </si>
  <si>
    <t>CNTRT-00002499: TR-712, Evaluate, Modify and Adapt the Concrete Works Softwa</t>
  </si>
  <si>
    <t>72000789000</t>
  </si>
  <si>
    <t>CNTRT-00002549: Implementing Self-Heated Concrete System in Iowa City TR-789</t>
  </si>
  <si>
    <t>CNTRT-00004354: LTP22</t>
  </si>
  <si>
    <t>78000760000</t>
  </si>
  <si>
    <t>CNTRT-00001013: TR-760, Reducing Uncertainties in Snow Fence Design:</t>
  </si>
  <si>
    <t>72000781000</t>
  </si>
  <si>
    <t>CNTRT-00002542: TR-781, Development of Approaches to Quantify Superloads and</t>
  </si>
  <si>
    <t>59000798000</t>
  </si>
  <si>
    <t>CNTRT-00003701: TR-798 Impact of Legalized 25-kip Axle Loads for Self-Propelled Implements of Husbandry on Iowa Bridges</t>
  </si>
  <si>
    <t>72000783000</t>
  </si>
  <si>
    <t>CNTRT-00002544: TR-783, Improving the Performance of Granular Roadways with</t>
  </si>
  <si>
    <t>59000745000</t>
  </si>
  <si>
    <t>CNTRT-00001014: TR-745, Development of Operations Management System for Iowa</t>
  </si>
  <si>
    <t>72000791000</t>
  </si>
  <si>
    <t>CNTRT-00002551: TR-791</t>
  </si>
  <si>
    <t>59000794000</t>
  </si>
  <si>
    <t>CNTRT-00002934: Iowa Public Works Service Bureau, Phase 2</t>
  </si>
  <si>
    <t>59000799000</t>
  </si>
  <si>
    <t>CNTRT-00003937: TR799, Base Stabilization of Iowa Granular Roads Using Recycled Plastics</t>
  </si>
  <si>
    <t>59000796000</t>
  </si>
  <si>
    <t>CNTRT-00003024: Iowa Granular Road Structural Design Tool</t>
  </si>
  <si>
    <t>59000803000</t>
  </si>
  <si>
    <t>CNTRT-00003849: TR803, Accelerated Bridge Construction (ABC) Methodology for Integral Abutments</t>
  </si>
  <si>
    <t>72000792000</t>
  </si>
  <si>
    <t>CNTRT-00002552: TR-792, Assessing the Flood Reduction Benefits of On-Road</t>
  </si>
  <si>
    <t>01 Adair</t>
  </si>
  <si>
    <t>5501C001095</t>
  </si>
  <si>
    <t>CNTRT-00000678: FM-C001(95)--55-01- Construction Rock Resurface</t>
  </si>
  <si>
    <t>SCHILDBERG CONST CO INC</t>
  </si>
  <si>
    <t>5501C001101</t>
  </si>
  <si>
    <t>CNTRT-00000867: FM-C001(101)--55-01 Granular Surfacing Contract</t>
  </si>
  <si>
    <t>5501C001119</t>
  </si>
  <si>
    <t>CNTRT-00003984: FM-C001(119)--55-01</t>
  </si>
  <si>
    <t>5501C001114</t>
  </si>
  <si>
    <t>CNTRT-00002052: FM-C001(114)--55-01 Granular Surfacing</t>
  </si>
  <si>
    <t>02 Adams</t>
  </si>
  <si>
    <t>5502C002074</t>
  </si>
  <si>
    <t>CNTRT-00000696: FM-C002(74)--55-02 Granular Surfacing</t>
  </si>
  <si>
    <t>5502C002076</t>
  </si>
  <si>
    <t>CNTRT-00001131: FM-C002(76)--55-02 Granular Surfacing</t>
  </si>
  <si>
    <t>04 Appanoose</t>
  </si>
  <si>
    <t>5504C004108</t>
  </si>
  <si>
    <t>CNTRT-00001124: Provide aggregate, load, haul, and place</t>
  </si>
  <si>
    <t>APPANOOSE COUNTY</t>
  </si>
  <si>
    <t>5504C004113</t>
  </si>
  <si>
    <t>CNTRT-00002083: FM-C004(113)--55-04 - Construction Services</t>
  </si>
  <si>
    <t>Cantera Aggregates LLC</t>
  </si>
  <si>
    <t>05 Audubon</t>
  </si>
  <si>
    <t>5F05C005058</t>
  </si>
  <si>
    <t>CNTRT-00000316: BROS-C005(58)--5F-05</t>
  </si>
  <si>
    <t>JEO CONSULTING GROUP INC</t>
  </si>
  <si>
    <t>55050000000</t>
  </si>
  <si>
    <t>CNTRT-00000323: BROS-C005(59)--60-05 Amendment No 2</t>
  </si>
  <si>
    <t>5505C005072</t>
  </si>
  <si>
    <t>CNTRT-00001080: Design Engineering</t>
  </si>
  <si>
    <t>FE05C005054</t>
  </si>
  <si>
    <t>CNTRT-00001079: Design Engineering</t>
  </si>
  <si>
    <t>CNTRT-00000293: FM-C005(60)--55-05</t>
  </si>
  <si>
    <t>12 Butler</t>
  </si>
  <si>
    <t>60120207601</t>
  </si>
  <si>
    <t>CNTRT-00000310: BRS-0207(601)--60-12</t>
  </si>
  <si>
    <t>BUTLER CO TREASURER</t>
  </si>
  <si>
    <t>19 Chickasaw</t>
  </si>
  <si>
    <t>FF190127601</t>
  </si>
  <si>
    <t>CNTRT-00001623: BRS-SWAP-0127(601)--60-19</t>
  </si>
  <si>
    <t>NIEMEYER DUST CONTROL LLC</t>
  </si>
  <si>
    <t>CNTRT-00000972: BRS-0127(601)--60-19</t>
  </si>
  <si>
    <t>CALHOUN-BURNS AND ASSOCIATES INC</t>
  </si>
  <si>
    <t>20 Clarke</t>
  </si>
  <si>
    <t>5E20C020110</t>
  </si>
  <si>
    <t>CNTRT-00000887: Professional Services - STP-S-C020(110)--5E-20</t>
  </si>
  <si>
    <t>5520C020120</t>
  </si>
  <si>
    <t>CNTRT-00003092: FM-C020(120)--55-20 Aggregate Surfacing</t>
  </si>
  <si>
    <t>51200000000</t>
  </si>
  <si>
    <t>CNTRT-00000540: FM-C020(104)--55-04 FM Contract Rock</t>
  </si>
  <si>
    <t>FE20C020119</t>
  </si>
  <si>
    <t>CNTRT-00001215: BROS-SWAP-C020(119)--FE-20</t>
  </si>
  <si>
    <t>FE20C020118</t>
  </si>
  <si>
    <t>CNTRT-00001214: BROS-SWAP-C020(118)--FE-20</t>
  </si>
  <si>
    <t>CNTRT-00001658: BROS-SWAP-C020(123)--FE-20</t>
  </si>
  <si>
    <t>CNTRT-00002081: BROS-SWAP-C020(124)--FE-20 Engineering Service</t>
  </si>
  <si>
    <t>21 Clay</t>
  </si>
  <si>
    <t>6B21C021116</t>
  </si>
  <si>
    <t>CNTRT-00000386: Condemnation Expenses for HDP-C021(116)--6B-21</t>
  </si>
  <si>
    <t>CLAY CO TREASURER</t>
  </si>
  <si>
    <t>23 Clinton</t>
  </si>
  <si>
    <t>FB23C023130</t>
  </si>
  <si>
    <t>CNTRT-00003775: BHOS-SWAP-C023(130)--FB-23</t>
  </si>
  <si>
    <t>24 Crawford</t>
  </si>
  <si>
    <t>55240000000</t>
  </si>
  <si>
    <t>CNTRT-00000514: Consultant Service for BROS-C024(116)--5F-24</t>
  </si>
  <si>
    <t>SUNDQUIST ENGINEERING</t>
  </si>
  <si>
    <t>CNTRT-00001047: Consultant Service, bridge replacement on E16, FHWA 130370</t>
  </si>
  <si>
    <t>CNTRT-00000471: Engineering Service for Crawford Co., BROS-C024(113)--5F-24</t>
  </si>
  <si>
    <t>26 Davis</t>
  </si>
  <si>
    <t>51260000000</t>
  </si>
  <si>
    <t>CNTRT-00000843: PE-CE BROS-C026(100)--5F-26</t>
  </si>
  <si>
    <t>5526C026113</t>
  </si>
  <si>
    <t>CNTRT-00001219: GRANULAR SURFACING</t>
  </si>
  <si>
    <t>CRANE QUARRIES INC</t>
  </si>
  <si>
    <t>CNTRT-00000503: BROS-C026(97)--5F-26 - PE</t>
  </si>
  <si>
    <t>CNTRT-00001207: GRANULAR SURFACING- VARIOUS ROUTES</t>
  </si>
  <si>
    <t>DOUDS STONE LLC</t>
  </si>
  <si>
    <t>FE26C026131</t>
  </si>
  <si>
    <t>CNTRT-00003773: BROS-SWAP-C026(131)--FE-26</t>
  </si>
  <si>
    <t>5526C026122</t>
  </si>
  <si>
    <t>CNTRT-00001816: PRELIM. ENGINEERING- BRIDGE ON LILAC AVE</t>
  </si>
  <si>
    <t>CNTRT-00001858: DESIGN FOR FHWA BRIDGE 135150</t>
  </si>
  <si>
    <t>5526C026123</t>
  </si>
  <si>
    <t>CNTRT-00001817: PRELIM. ENGINEERING- BRIDGE ON LILAC AVE OVER CARTERS CREEK</t>
  </si>
  <si>
    <t>FF26C026124</t>
  </si>
  <si>
    <t>CNTRT-00002069: BRIDGE DESIGN- NUTHATCH AVE IN DAVIS COUNTY</t>
  </si>
  <si>
    <t>5526C026132</t>
  </si>
  <si>
    <t>CNTRT-00004171: FM-C026(132)--55-26</t>
  </si>
  <si>
    <t>27 Decatur</t>
  </si>
  <si>
    <t>51270000000</t>
  </si>
  <si>
    <t>CNTRT-00001647: Steel Fabrication Quality Assurance Inspection</t>
  </si>
  <si>
    <t>PENNONI ASSOCIATES INC</t>
  </si>
  <si>
    <t>5527C027082</t>
  </si>
  <si>
    <t>CNTRT-00001804: FM-C027(82)--55-27 Construction - Granular Surfacing</t>
  </si>
  <si>
    <t>TOM SWAN CONSTRUCTION INC</t>
  </si>
  <si>
    <t>CNTRT-00001358: PE Service for BROS-SWAP-C027(66)--FB-27</t>
  </si>
  <si>
    <t>DECATUR COUNTY ENGINEER</t>
  </si>
  <si>
    <t>CNTRT-00001596: Preliminary Engineering service for BRS-SWAP-C027(77)--FF-27</t>
  </si>
  <si>
    <t>CNTRT-00003762: PE service for BROS-SWAP-C027(87)--FE-27</t>
  </si>
  <si>
    <t>CNTRT-00001744: PE for ER-C027(76)--58-27</t>
  </si>
  <si>
    <t>CNTRT-00000500: FM-C027(63)--55-27 - FM Contract Rock</t>
  </si>
  <si>
    <t>5527C027088</t>
  </si>
  <si>
    <t>CNTRT-00003619: FM-C027(88)--55-27</t>
  </si>
  <si>
    <t>Norris Quarries</t>
  </si>
  <si>
    <t>CNTRT-00001743: PE for BRS-SWAP-C027(81)--FF-27</t>
  </si>
  <si>
    <t>29 Des Moines</t>
  </si>
  <si>
    <t>51290000000</t>
  </si>
  <si>
    <t>CNTRT-00000220: PE - STP-S-C029(77)--5E-29</t>
  </si>
  <si>
    <t>CNTRT-00000435: Engineering Services - BHS-C029(80)--63-29</t>
  </si>
  <si>
    <t>CNTRT-00001096: PE - BRS-SWAP-C029(88)--FF-29</t>
  </si>
  <si>
    <t>CNTRT-00000285: Engineering Services - BRS-C029(78)--60-29</t>
  </si>
  <si>
    <t>CNTRT-00000978: PE - BRS-SWAP-C029(86)--FF-29</t>
  </si>
  <si>
    <t>34 Floyd</t>
  </si>
  <si>
    <t>FE34C034102</t>
  </si>
  <si>
    <t>CNTRT-00003541: BROS-SWAP-C034(102)--FE-34 design</t>
  </si>
  <si>
    <t>Allender Butzke Engineer</t>
  </si>
  <si>
    <t>35 Franklin</t>
  </si>
  <si>
    <t>60350015604</t>
  </si>
  <si>
    <t>CNTRT-00000733: BRS-0015(604)--60-35</t>
  </si>
  <si>
    <t>36 Fremont</t>
  </si>
  <si>
    <t>6036C036076</t>
  </si>
  <si>
    <t>CNTRT-00000970: BRS-C036(76)--60-36 Construction Engineering Services</t>
  </si>
  <si>
    <t>McClure Engineering Co</t>
  </si>
  <si>
    <t>5836C036085</t>
  </si>
  <si>
    <t>CNTRT-00001509: Design Engineering</t>
  </si>
  <si>
    <t>5836C036080</t>
  </si>
  <si>
    <t>CNTRT-00001313: design engineering</t>
  </si>
  <si>
    <t>6036C036074</t>
  </si>
  <si>
    <t>CNTRT-00000757: BRS-C036(74)- -60-36 Construction Engineering Services</t>
  </si>
  <si>
    <t>55360000000</t>
  </si>
  <si>
    <t>CNTRT-00000129: STP-S-C036(65)--5E-36</t>
  </si>
  <si>
    <t>7X36C036L31</t>
  </si>
  <si>
    <t>CNTRT-00001923: LFM-C036(FEMA L31 &amp; L40)- -7X-36  PE for FEMA Projects</t>
  </si>
  <si>
    <t>5836C036082</t>
  </si>
  <si>
    <t>CNTRT-00001341: construction engineering</t>
  </si>
  <si>
    <t>CNTRT-00000792: BRS-C036(76)--60-36 Engineering</t>
  </si>
  <si>
    <t>CNTRT-00000321: Engineer &amp; Construction Inspection STP-S-C036(65)--5E-36</t>
  </si>
  <si>
    <t>5536C036083</t>
  </si>
  <si>
    <t>CNTRT-00001372: design engineering</t>
  </si>
  <si>
    <t>GA36C036078</t>
  </si>
  <si>
    <t>CNTRT-00002044: C036(78),(80),(81),(87) CE Services</t>
  </si>
  <si>
    <t>CNTRT-00001339: design engineering</t>
  </si>
  <si>
    <t>CNTRT-00002004: ER-C036(85)--58-36 and FM-C036(89)--55-36 CE</t>
  </si>
  <si>
    <t>CNTRT-00000276: Design - STP-S-C036(70)--5E-36</t>
  </si>
  <si>
    <t>CNTRT-00000320: Enginee &amp; Construction Inspection Admin BROS-C036(68)--5F-36</t>
  </si>
  <si>
    <t>CNTRT-00001312: Design engineering</t>
  </si>
  <si>
    <t>5E36C036075</t>
  </si>
  <si>
    <t>CNTRT-00000795: STP-S-C036(75)--5E-36  Construction Engineering Services</t>
  </si>
  <si>
    <t>37 Greene</t>
  </si>
  <si>
    <t>5537C037076</t>
  </si>
  <si>
    <t>CNTRT-00000840: PROFESSIONAL SERVICES AGREEMENT FOR FM-C037(76)--55-37</t>
  </si>
  <si>
    <t>51370000000</t>
  </si>
  <si>
    <t>CNTRT-00000721: PROFESSIONAL SERVICES AGREEMENT FOR FM-C037(70)--55-37</t>
  </si>
  <si>
    <t>5537C037075</t>
  </si>
  <si>
    <t>CNTRT-00000841: PROFESSIONAL SERVICES AGREEMENT FOR FM-C037(75)--55-37</t>
  </si>
  <si>
    <t>CNTRT-00001864: PE Service for Greene Co. FM-C037(82)--55-37</t>
  </si>
  <si>
    <t>5537C037083</t>
  </si>
  <si>
    <t>CNTRT-00003193: Engineering service for FM-C037(83)--55-37</t>
  </si>
  <si>
    <t>CNTRT-00002010: PE service for P-18 over Racoon River Bridge Replacement</t>
  </si>
  <si>
    <t>CNTRT-00004118: PE Service for design of County Road P-29</t>
  </si>
  <si>
    <t>CNTRT-00001979: PE for E-33 and P-14 Bridge Deck Overlay</t>
  </si>
  <si>
    <t>CNTRT-00000722: PROFESSIONAL SERVICES AGREEMENT FOR 4 GREENE CO. PROJS</t>
  </si>
  <si>
    <t>CNTRT-00001754: PE for STBG-SWAP-C037(81)--FG-37</t>
  </si>
  <si>
    <t>CNTRT-00004117: PE Service for BROS-SWAP-C037(80)--FE-37</t>
  </si>
  <si>
    <t>38 Grundy</t>
  </si>
  <si>
    <t>5538C038129</t>
  </si>
  <si>
    <t>CNTRT-00004246: FM-C038(129)--55-38</t>
  </si>
  <si>
    <t>Bruening Rock Products</t>
  </si>
  <si>
    <t>40 Hamilton</t>
  </si>
  <si>
    <t>51400000000</t>
  </si>
  <si>
    <t>CNTRT-00001931: Eng. service for R75 over Canadian National RR, FHWA 26390</t>
  </si>
  <si>
    <t>42 Hardin</t>
  </si>
  <si>
    <t>6342C042079</t>
  </si>
  <si>
    <t>CNTRT-00000223: Payment for PE services</t>
  </si>
  <si>
    <t>5542C042098</t>
  </si>
  <si>
    <t>CNTRT-00000998: PROFESSIONAL SERVICES AGREEMENT FOR FM-C042(98)--55-42</t>
  </si>
  <si>
    <t>FF420077601</t>
  </si>
  <si>
    <t>CNTRT-00000997: PROFESSIONAL SERVICES AGREEMENT BHS-SWAP-0077(601)--FC-42</t>
  </si>
  <si>
    <t>43 Harrison</t>
  </si>
  <si>
    <t>5E43C043069</t>
  </si>
  <si>
    <t>CNTRT-00000289: STP-S-C043(69)--5E-43 - Engineering</t>
  </si>
  <si>
    <t>FF43C043086</t>
  </si>
  <si>
    <t>CNTRT-00001612: construction engineering</t>
  </si>
  <si>
    <t>6043C043077</t>
  </si>
  <si>
    <t>CNTRT-00000607: Amendment to BRS-C043(77)--60-43</t>
  </si>
  <si>
    <t>FF43C043089</t>
  </si>
  <si>
    <t>CNTRT-00001932: BRS-SWAP-C043(89)--FF-43 - Design Services</t>
  </si>
  <si>
    <t>55430000000</t>
  </si>
  <si>
    <t>CNTRT-00000672: Engineering Services STP-S-C043(83)-5E-43</t>
  </si>
  <si>
    <t>FG43C043054</t>
  </si>
  <si>
    <t>CNTRT-00001134: Design Engineering</t>
  </si>
  <si>
    <t>5543C043085</t>
  </si>
  <si>
    <t>CNTRT-00000864: Engineering- FM-CO43(85)--55-43</t>
  </si>
  <si>
    <t>47 Ida</t>
  </si>
  <si>
    <t>55470000000</t>
  </si>
  <si>
    <t>CNTRT-00000469: Engineering Service for FM-C047(55)--55-47</t>
  </si>
  <si>
    <t>Bolton &amp; Menk Inc</t>
  </si>
  <si>
    <t>51 Jefferson</t>
  </si>
  <si>
    <t>55510000000</t>
  </si>
  <si>
    <t>CNTRT-00000599: FM Contract Rock - FM-C051(70)--55--51</t>
  </si>
  <si>
    <t>CNTRT-00000525: BROS-C051(69)--5F-51 - PE</t>
  </si>
  <si>
    <t>FE51C051081</t>
  </si>
  <si>
    <t>CNTRT-00001326: PRELIMINARY ENGINEERING</t>
  </si>
  <si>
    <t>GB51C051076</t>
  </si>
  <si>
    <t>CNTRT-00001325: PRELIMINARY ENGINEERING</t>
  </si>
  <si>
    <t>FF51C051072</t>
  </si>
  <si>
    <t>CNTRT-00000880: PE-CE BRS-C051(72)--60-51</t>
  </si>
  <si>
    <t>GA51C051075</t>
  </si>
  <si>
    <t>CNTRT-00001315: PRELIMINARY ENGINEERING</t>
  </si>
  <si>
    <t>JEFFERSON COUNTY ENGINEER</t>
  </si>
  <si>
    <t>CNTRT-00000382: FM Contract Rock - FM-C051(67)--55-51</t>
  </si>
  <si>
    <t>WINN CORP - FAIRFIELD, IA</t>
  </si>
  <si>
    <t>CNTRT-00001311: PRELIMINARY ENGINEERING</t>
  </si>
  <si>
    <t>CNTRT-00000723: FM Contract Rock - FM-C051(71)--55-51</t>
  </si>
  <si>
    <t>52 Johnson</t>
  </si>
  <si>
    <t>55520000000</t>
  </si>
  <si>
    <t>CNTRT-00003997: STP-U-3715(668)--70-52</t>
  </si>
  <si>
    <t>IOWA CITY CITY OF - CEDAR RAPIDS, IA</t>
  </si>
  <si>
    <t>54 Keokuk</t>
  </si>
  <si>
    <t>5K54C054119</t>
  </si>
  <si>
    <t>CNTRT-00001105: Lake Belva Deer Trail Phase 3</t>
  </si>
  <si>
    <t>French Reneker Assoc Inc</t>
  </si>
  <si>
    <t>58 Louisa</t>
  </si>
  <si>
    <t>5558C058066</t>
  </si>
  <si>
    <t>CNTRT-00003492: FM-C058(66)--55-58</t>
  </si>
  <si>
    <t>5558C058064</t>
  </si>
  <si>
    <t>CNTRT-00003490: FM-C058(64)--55-58</t>
  </si>
  <si>
    <t>5558C058065</t>
  </si>
  <si>
    <t>CNTRT-00003491: FM-C058(65)--55-58</t>
  </si>
  <si>
    <t>55580000000</t>
  </si>
  <si>
    <t>CNTRT-00000420: Engineering Services - BRS-C058(43)--60-58</t>
  </si>
  <si>
    <t>HR Green Inc</t>
  </si>
  <si>
    <t>59 Lucas</t>
  </si>
  <si>
    <t>5559C059070</t>
  </si>
  <si>
    <t>CNTRT-00003186: FM-C059(70)--55-59 Bruening</t>
  </si>
  <si>
    <t>5559C059065</t>
  </si>
  <si>
    <t>CNTRT-00001320: FM-C059(65)--55-59 Aggregate Surfacing - Furnish and Place</t>
  </si>
  <si>
    <t>60 Lyon</t>
  </si>
  <si>
    <t>5860C060106</t>
  </si>
  <si>
    <t>CNTRT-00000509: Lyon Co. ER-C060(106)-58-60</t>
  </si>
  <si>
    <t>Lyon Co Treasurer</t>
  </si>
  <si>
    <t>61 Madison</t>
  </si>
  <si>
    <t>5F61C061097</t>
  </si>
  <si>
    <t>CNTRT-00000442: Utility Relocation</t>
  </si>
  <si>
    <t>Madison Co Recorder</t>
  </si>
  <si>
    <t>63 Marion</t>
  </si>
  <si>
    <t>55630000000</t>
  </si>
  <si>
    <t>CNTRT-00000283: Design - BROS-C063(119)--5F-63</t>
  </si>
  <si>
    <t>5F63C063119</t>
  </si>
  <si>
    <t>CNTRT-00000614: Railroad Flagging for BROS-C063(119)--5F-63</t>
  </si>
  <si>
    <t>Burlington North &amp; Santa Fe</t>
  </si>
  <si>
    <t>65 Mills</t>
  </si>
  <si>
    <t>5565C065103</t>
  </si>
  <si>
    <t>CNTRT-00000706: FM-C065(103)--55-65 Construction Granular Surfacing</t>
  </si>
  <si>
    <t>55650000000</t>
  </si>
  <si>
    <t>CNTRT-00000813: STP-S-TSF-C065(105)--5P-65</t>
  </si>
  <si>
    <t>5565C065104</t>
  </si>
  <si>
    <t>CNTRT-00000845: FM-C065(104)--55-65 - Construction Engineering Services</t>
  </si>
  <si>
    <t>CNTRT-00000215: BROS-C065(99)--5F-65 Bridge Replacement</t>
  </si>
  <si>
    <t>FE65C065115</t>
  </si>
  <si>
    <t>CNTRT-00003258: BROS-SWAP-C065(115)--FE-65</t>
  </si>
  <si>
    <t>6065C065100</t>
  </si>
  <si>
    <t>CNTRT-00000216: BRS-C065(100)--60-65</t>
  </si>
  <si>
    <t>5565C065113</t>
  </si>
  <si>
    <t>CNTRT-00003217: FM-C065(113)--55-65</t>
  </si>
  <si>
    <t>CNTRT-00000104: Reimbursement Project BRS-C065(93)--60-65</t>
  </si>
  <si>
    <t>5465C065094</t>
  </si>
  <si>
    <t>CNTRT-00000971: RFM-C065(94)--54-65 Construction Services</t>
  </si>
  <si>
    <t>CNTRT-00000066: Consultant services-190th St., Jessup Ave to US 34</t>
  </si>
  <si>
    <t>68 Monroe</t>
  </si>
  <si>
    <t>51680000000</t>
  </si>
  <si>
    <t>CNTRT-00001359: PE Consultant Sevice for BROS-SWAP-C068(85)--FE-68</t>
  </si>
  <si>
    <t>CNTRT-00000271: PE-CE - BROS-C068(73)--5F-68</t>
  </si>
  <si>
    <t>CNTRT-00000340: PE - BHS-C068(80)--63-68</t>
  </si>
  <si>
    <t>CNTRT-00000272: Engineering Services - BRS-C068(76)(77)--60-68</t>
  </si>
  <si>
    <t>5568C068087</t>
  </si>
  <si>
    <t>CNTRT-00001243: FM-C068(87)--55-68 - Granular Surfacing</t>
  </si>
  <si>
    <t>5568C068090</t>
  </si>
  <si>
    <t>CNTRT-00002096: FM-C068(90)--55-68 Construction Services</t>
  </si>
  <si>
    <t>CNTRT-00001295: BROSCHBP-C068(74)--GA-68</t>
  </si>
  <si>
    <t>CNTRT-00003058: FM-C068(90)--55-68 Douds</t>
  </si>
  <si>
    <t>69 Montgomery</t>
  </si>
  <si>
    <t>5F693052601</t>
  </si>
  <si>
    <t>CNTRT-00000570: BROS-3052(601)--5F-69</t>
  </si>
  <si>
    <t>MONTGOMERY CO TREASURER</t>
  </si>
  <si>
    <t>77 Polk</t>
  </si>
  <si>
    <t>5E77C077164</t>
  </si>
  <si>
    <t>CNTRT-00000660: Right of way</t>
  </si>
  <si>
    <t>Venter Spooner Inc</t>
  </si>
  <si>
    <t>5E77C077213</t>
  </si>
  <si>
    <t>CNTRT-00000669: Right of way</t>
  </si>
  <si>
    <t>MICHELLE KATHERYN RYAN</t>
  </si>
  <si>
    <t>6B77C077227</t>
  </si>
  <si>
    <t>CNTRT-00001040: Railroad service for Polk Co. STP-S-C077(227)--5E-77 BUILD</t>
  </si>
  <si>
    <t>UNION PACIFIC RAILROAD COMPANY</t>
  </si>
  <si>
    <t>51770000000</t>
  </si>
  <si>
    <t>CNTRT-00001887: Consultant Service for STP-S-C077(227)--5E-77 BUILD project</t>
  </si>
  <si>
    <t>SNYDER &amp; ASSOCIATES INC</t>
  </si>
  <si>
    <t>80 Ringgold</t>
  </si>
  <si>
    <t>55800000000</t>
  </si>
  <si>
    <t>CNTRT-00000449: BRS-C080(65)--60-80</t>
  </si>
  <si>
    <t>87 Taylor</t>
  </si>
  <si>
    <t>5587C087061</t>
  </si>
  <si>
    <t>CNTRT-00001664: FM-C087(61)--55-87 Granular Surfacing</t>
  </si>
  <si>
    <t>FG87C087060</t>
  </si>
  <si>
    <t>CNTRT-00001599: Consulting Engineering</t>
  </si>
  <si>
    <t>90 Wapello</t>
  </si>
  <si>
    <t>5590C090104</t>
  </si>
  <si>
    <t>CNTRT-00004119: FM-C090(104)--55-90</t>
  </si>
  <si>
    <t>5590C090099</t>
  </si>
  <si>
    <t>CNTRT-00002948: 2021 Wapello County Rock Contract</t>
  </si>
  <si>
    <t>5890C090069</t>
  </si>
  <si>
    <t>CNTRT-00000063: For PE Services related to DDIR: IA-10-02-90-J12-1</t>
  </si>
  <si>
    <t>92 Washington</t>
  </si>
  <si>
    <t>5592C092118</t>
  </si>
  <si>
    <t>CNTRT-00004211: STBG-SWAP-8140(613)--SG-92</t>
  </si>
  <si>
    <t>WASHINGTON CITY OF</t>
  </si>
  <si>
    <t>93 Wayne</t>
  </si>
  <si>
    <t>55930000000</t>
  </si>
  <si>
    <t>CNTRT-00000502: FM-C093(83)--55-93 - PE</t>
  </si>
  <si>
    <t>CNTRT-00000286: Engineering Services - FM-C093(79)--55-93</t>
  </si>
  <si>
    <t>5893C093095</t>
  </si>
  <si>
    <t>CNTRT-00001813: Preliminary Engineering Service for ER-C093(95)--58-93</t>
  </si>
  <si>
    <t>WAYNE CO TREASURER</t>
  </si>
  <si>
    <t>94 Webster</t>
  </si>
  <si>
    <t>55940000000</t>
  </si>
  <si>
    <t>CNTRT-00000231: PROGRESS PAYMENT #  ON FM-C094(104)--55-94</t>
  </si>
  <si>
    <t>96 Winneshiek</t>
  </si>
  <si>
    <t>5596C096110</t>
  </si>
  <si>
    <t>CNTRT-00001052: Road Reconstruction by Houston County</t>
  </si>
  <si>
    <t>HOUSTON COUNTY</t>
  </si>
  <si>
    <t>SG96C096153</t>
  </si>
  <si>
    <t>CNTRT-00003589: STBG-SWAP-C096(153)--SG-96</t>
  </si>
  <si>
    <t>RIVER CITY PAVING INC</t>
  </si>
  <si>
    <t>97 Woodbury</t>
  </si>
  <si>
    <t>5897C097124</t>
  </si>
  <si>
    <t>CNTRT-00000513: ER-C097(124)--58-97</t>
  </si>
  <si>
    <t>WOODBURY CO SEC ROADS</t>
  </si>
  <si>
    <t>99 Wright</t>
  </si>
  <si>
    <t>5F99C099079</t>
  </si>
  <si>
    <t>CNTRT-00000284: BROS-CO99(79)--5F-99</t>
  </si>
  <si>
    <t>COUNTY</t>
  </si>
  <si>
    <t>CPS</t>
  </si>
  <si>
    <t>Workday</t>
  </si>
  <si>
    <t>Total Obligation</t>
  </si>
  <si>
    <t>See the "Project Obligations" tab for individual project obligations.</t>
  </si>
  <si>
    <t>03 Allamakee</t>
  </si>
  <si>
    <t>06 Benton</t>
  </si>
  <si>
    <t>07 Black Hawk</t>
  </si>
  <si>
    <t>08 Boone</t>
  </si>
  <si>
    <t>09 Bremer</t>
  </si>
  <si>
    <t>10 Buchanan</t>
  </si>
  <si>
    <t>11 Buena Vista</t>
  </si>
  <si>
    <t>11 - Buena Vista</t>
  </si>
  <si>
    <t>13 Calhoun</t>
  </si>
  <si>
    <t>15 Cass</t>
  </si>
  <si>
    <t>16 Cedar</t>
  </si>
  <si>
    <t>17 Cerro Gordo</t>
  </si>
  <si>
    <t>18 Cherokee</t>
  </si>
  <si>
    <t>22 Clayton</t>
  </si>
  <si>
    <t>25 Dallas</t>
  </si>
  <si>
    <t>28 Delaware</t>
  </si>
  <si>
    <t>30 Dickinson</t>
  </si>
  <si>
    <t>31 Dubuque</t>
  </si>
  <si>
    <t>32 Emmet</t>
  </si>
  <si>
    <t>33 Fayette</t>
  </si>
  <si>
    <t>37 - Greene</t>
  </si>
  <si>
    <t>39 Guthrie</t>
  </si>
  <si>
    <t>41 Hancock</t>
  </si>
  <si>
    <t>44 Henry</t>
  </si>
  <si>
    <t>45 Howard</t>
  </si>
  <si>
    <t>46 -  Humboldt</t>
  </si>
  <si>
    <t>46 Humboldt</t>
  </si>
  <si>
    <t>48 Iowa</t>
  </si>
  <si>
    <t>49 Jackson</t>
  </si>
  <si>
    <t>50 Jasper</t>
  </si>
  <si>
    <t>53 - Jones</t>
  </si>
  <si>
    <t>53 Jones</t>
  </si>
  <si>
    <t>55 Kossuth</t>
  </si>
  <si>
    <t>56 Lee</t>
  </si>
  <si>
    <t>57 Linn</t>
  </si>
  <si>
    <t>64 Marshall</t>
  </si>
  <si>
    <t>66 Mitchell</t>
  </si>
  <si>
    <t>67 Monona</t>
  </si>
  <si>
    <t>70 Muscatine</t>
  </si>
  <si>
    <t>71 Obrien</t>
  </si>
  <si>
    <t>72 - Osceola</t>
  </si>
  <si>
    <t>72 Osceola</t>
  </si>
  <si>
    <t>73 Page</t>
  </si>
  <si>
    <t>74 Palo Alto</t>
  </si>
  <si>
    <t>75 Plymouth</t>
  </si>
  <si>
    <t>76 Pocahontas</t>
  </si>
  <si>
    <t>78 Pottawattamie</t>
  </si>
  <si>
    <t>79 Poweshiek</t>
  </si>
  <si>
    <t>81 Sac</t>
  </si>
  <si>
    <t>82 Scott</t>
  </si>
  <si>
    <t>83 Shelby</t>
  </si>
  <si>
    <t>84 Sioux</t>
  </si>
  <si>
    <t>85 Story</t>
  </si>
  <si>
    <t>86 Tama</t>
  </si>
  <si>
    <t>87 - Taylor</t>
  </si>
  <si>
    <t>88 Union</t>
  </si>
  <si>
    <t>89 Van Buren</t>
  </si>
  <si>
    <t>91 Warren</t>
  </si>
  <si>
    <t>95 Winnebago</t>
  </si>
  <si>
    <t>98 Worth</t>
  </si>
  <si>
    <t>14 - Carroll</t>
  </si>
  <si>
    <t>14 Carroll</t>
  </si>
  <si>
    <t>62 Mahaska</t>
  </si>
  <si>
    <t>00 - No County</t>
  </si>
  <si>
    <t>(Blank)</t>
  </si>
  <si>
    <t>Farm to Market Road Fund Quarterly Statement from Workday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</si>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</sst>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Blue]General"/>
    <numFmt numFmtId="165" formatCode="#,##0.00;\(#,##0.00\)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65" fontId="0" fillId="2" borderId="0" xfId="0" applyNumberFormat="1" applyFill="1" applyAlignment="1">
      <alignment horizontal="right" vertical="top"/>
    </xf>
    <xf numFmtId="4" fontId="0" fillId="2" borderId="0" xfId="0" applyNumberFormat="1" applyFill="1" applyProtection="1">
      <protection locked="0"/>
    </xf>
    <xf numFmtId="0" fontId="0" fillId="2" borderId="0" xfId="0" applyFill="1"/>
    <xf numFmtId="164" fontId="1" fillId="3" borderId="1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2" fillId="0" borderId="0" xfId="0" applyFont="1"/>
    <xf numFmtId="166" fontId="0" fillId="0" borderId="0" xfId="0" applyNumberFormat="1" applyProtection="1">
      <protection locked="0"/>
    </xf>
    <xf numFmtId="2" fontId="0" fillId="3" borderId="0" xfId="0" applyNumberFormat="1" applyFill="1" applyProtection="1">
      <protection locked="0"/>
    </xf>
    <xf numFmtId="0" fontId="0" fillId="3" borderId="0" xfId="0" applyFill="1"/>
    <xf numFmtId="4" fontId="0" fillId="0" borderId="0" xfId="0" applyNumberFormat="1" applyAlignment="1"/>
    <xf numFmtId="0" fontId="0" fillId="0" borderId="0" xfId="0" applyAlignment="1"/>
    <xf numFmtId="165" fontId="0" fillId="2" borderId="2" xfId="0" applyNumberFormat="1" applyFill="1" applyBorder="1"/>
    <xf numFmtId="166" fontId="0" fillId="0" borderId="2" xfId="0" applyNumberFormat="1" applyBorder="1" applyProtection="1">
      <protection locked="0"/>
    </xf>
    <xf numFmtId="166" fontId="1" fillId="3" borderId="0" xfId="0" applyNumberFormat="1" applyFont="1" applyFill="1" applyAlignment="1" applyProtection="1">
      <alignment horizontal="right"/>
      <protection locked="0"/>
    </xf>
    <xf numFmtId="166" fontId="0" fillId="3" borderId="2" xfId="0" applyNumberFormat="1" applyFill="1" applyBorder="1" applyProtection="1">
      <protection locked="0"/>
    </xf>
    <xf numFmtId="166" fontId="0" fillId="3" borderId="0" xfId="0" applyNumberFormat="1" applyFill="1" applyProtection="1">
      <protection locked="0"/>
    </xf>
    <xf numFmtId="166" fontId="0" fillId="4" borderId="2" xfId="0" applyNumberFormat="1" applyFill="1" applyBorder="1" applyProtection="1"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2" fontId="1" fillId="0" borderId="0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2"/>
  <sheetViews>
    <sheetView tabSelected="1" workbookViewId="0">
      <pane ySplit="1" topLeftCell="A2" activePane="bottomLeft" state="frozen"/>
      <selection pane="bottomLeft" activeCell="A314" sqref="A314:XFD314"/>
    </sheetView>
  </sheetViews>
  <sheetFormatPr defaultRowHeight="14.4" x14ac:dyDescent="0.3"/>
  <cols>
    <col min="1" max="1" width="17.44140625" bestFit="1" customWidth="1"/>
    <col min="2" max="2" width="14.5546875" bestFit="1" customWidth="1"/>
    <col min="3" max="3" width="71.77734375" bestFit="1" customWidth="1"/>
    <col min="4" max="4" width="41.6640625" bestFit="1" customWidth="1"/>
    <col min="5" max="5" width="34.88671875" bestFit="1" customWidth="1"/>
    <col min="6" max="6" width="15.6640625" bestFit="1" customWidth="1"/>
    <col min="7" max="7" width="11.44140625" bestFit="1" customWidth="1"/>
    <col min="8" max="8" width="9" bestFit="1" customWidth="1"/>
    <col min="9" max="9" width="13.5546875" style="11" bestFit="1" customWidth="1"/>
    <col min="10" max="10" width="11.44140625" bestFit="1" customWidth="1"/>
  </cols>
  <sheetData>
    <row r="1" spans="1:9" ht="14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</row>
    <row r="2" spans="1:9" ht="86.4" hidden="1" customHeight="1" x14ac:dyDescent="0.3">
      <c r="A2" s="4" t="s">
        <v>807</v>
      </c>
      <c r="B2" s="4" t="s">
        <v>808</v>
      </c>
      <c r="C2" s="4" t="s">
        <v>809</v>
      </c>
      <c r="D2" s="4" t="s">
        <v>810</v>
      </c>
      <c r="E2" s="5"/>
      <c r="F2" s="6">
        <v>75000</v>
      </c>
      <c r="G2" s="6">
        <v>74999.990000000005</v>
      </c>
      <c r="H2" s="7">
        <v>0</v>
      </c>
      <c r="I2" s="9">
        <v>0.01</v>
      </c>
    </row>
    <row r="3" spans="1:9" ht="72" hidden="1" customHeight="1" x14ac:dyDescent="0.3">
      <c r="A3" s="4" t="s">
        <v>807</v>
      </c>
      <c r="B3" s="4" t="s">
        <v>811</v>
      </c>
      <c r="C3" s="4" t="s">
        <v>812</v>
      </c>
      <c r="D3" s="4" t="s">
        <v>810</v>
      </c>
      <c r="E3" s="5"/>
      <c r="F3" s="6">
        <v>49625</v>
      </c>
      <c r="G3" s="6">
        <v>49624.99</v>
      </c>
      <c r="H3" s="7">
        <v>0</v>
      </c>
      <c r="I3" s="9">
        <v>0.01</v>
      </c>
    </row>
    <row r="4" spans="1:9" ht="72" hidden="1" customHeight="1" x14ac:dyDescent="0.3">
      <c r="A4" s="4" t="s">
        <v>807</v>
      </c>
      <c r="B4" s="4" t="s">
        <v>813</v>
      </c>
      <c r="C4" s="4" t="s">
        <v>814</v>
      </c>
      <c r="D4" s="4" t="s">
        <v>815</v>
      </c>
      <c r="E4" s="5"/>
      <c r="F4" s="6">
        <v>229425</v>
      </c>
      <c r="G4" s="6">
        <v>229424.99</v>
      </c>
      <c r="H4" s="7">
        <v>0</v>
      </c>
      <c r="I4" s="9">
        <v>0.01</v>
      </c>
    </row>
    <row r="5" spans="1:9" ht="28.8" hidden="1" customHeight="1" x14ac:dyDescent="0.3">
      <c r="A5" s="4" t="s">
        <v>807</v>
      </c>
      <c r="B5" s="4" t="s">
        <v>816</v>
      </c>
      <c r="C5" s="4" t="s">
        <v>817</v>
      </c>
      <c r="D5" s="4" t="s">
        <v>818</v>
      </c>
      <c r="E5" s="5"/>
      <c r="F5" s="6">
        <v>340000</v>
      </c>
      <c r="G5" s="6">
        <v>339998.64</v>
      </c>
      <c r="H5" s="7">
        <v>0</v>
      </c>
      <c r="I5" s="9">
        <v>1.36</v>
      </c>
    </row>
    <row r="6" spans="1:9" ht="72" hidden="1" customHeight="1" x14ac:dyDescent="0.3">
      <c r="A6" s="4" t="s">
        <v>807</v>
      </c>
      <c r="B6" s="4" t="s">
        <v>819</v>
      </c>
      <c r="C6" s="4" t="s">
        <v>820</v>
      </c>
      <c r="D6" s="4" t="s">
        <v>810</v>
      </c>
      <c r="E6" s="5"/>
      <c r="F6" s="6">
        <v>120000</v>
      </c>
      <c r="G6" s="6">
        <v>119994.25</v>
      </c>
      <c r="H6" s="7">
        <v>0</v>
      </c>
      <c r="I6" s="9">
        <v>5.75</v>
      </c>
    </row>
    <row r="7" spans="1:9" ht="72" hidden="1" customHeight="1" x14ac:dyDescent="0.3">
      <c r="A7" s="4" t="s">
        <v>807</v>
      </c>
      <c r="B7" s="4" t="s">
        <v>821</v>
      </c>
      <c r="C7" s="4" t="s">
        <v>822</v>
      </c>
      <c r="D7" s="4" t="s">
        <v>810</v>
      </c>
      <c r="E7" s="5"/>
      <c r="F7" s="6">
        <v>240402</v>
      </c>
      <c r="G7" s="6">
        <v>240394.99</v>
      </c>
      <c r="H7" s="7">
        <v>0</v>
      </c>
      <c r="I7" s="9">
        <v>7.01</v>
      </c>
    </row>
    <row r="8" spans="1:9" ht="72" hidden="1" customHeight="1" x14ac:dyDescent="0.3">
      <c r="A8" s="4" t="s">
        <v>807</v>
      </c>
      <c r="B8" s="4" t="s">
        <v>823</v>
      </c>
      <c r="C8" s="4" t="s">
        <v>824</v>
      </c>
      <c r="D8" s="4" t="s">
        <v>810</v>
      </c>
      <c r="E8" s="5"/>
      <c r="F8" s="6">
        <v>89129</v>
      </c>
      <c r="G8" s="6">
        <v>89099.99</v>
      </c>
      <c r="H8" s="7">
        <v>0</v>
      </c>
      <c r="I8" s="9">
        <v>29.01</v>
      </c>
    </row>
    <row r="9" spans="1:9" ht="86.4" hidden="1" customHeight="1" x14ac:dyDescent="0.3">
      <c r="A9" s="4" t="s">
        <v>807</v>
      </c>
      <c r="B9" s="4" t="s">
        <v>825</v>
      </c>
      <c r="C9" s="4" t="s">
        <v>826</v>
      </c>
      <c r="D9" s="4" t="s">
        <v>827</v>
      </c>
      <c r="E9" s="5"/>
      <c r="F9" s="6">
        <v>155794.99</v>
      </c>
      <c r="G9" s="6">
        <v>155760.97</v>
      </c>
      <c r="H9" s="7">
        <v>0</v>
      </c>
      <c r="I9" s="9">
        <v>34.020000000000003</v>
      </c>
    </row>
    <row r="10" spans="1:9" ht="72" hidden="1" customHeight="1" x14ac:dyDescent="0.3">
      <c r="A10" s="4" t="s">
        <v>807</v>
      </c>
      <c r="B10" s="4" t="s">
        <v>828</v>
      </c>
      <c r="C10" s="4" t="s">
        <v>829</v>
      </c>
      <c r="D10" s="4" t="s">
        <v>810</v>
      </c>
      <c r="E10" s="5"/>
      <c r="F10" s="6">
        <v>250000</v>
      </c>
      <c r="G10" s="6">
        <v>249917.52</v>
      </c>
      <c r="H10" s="7">
        <v>0</v>
      </c>
      <c r="I10" s="9">
        <v>82.48</v>
      </c>
    </row>
    <row r="11" spans="1:9" ht="72" hidden="1" customHeight="1" x14ac:dyDescent="0.3">
      <c r="A11" s="4" t="s">
        <v>807</v>
      </c>
      <c r="B11" s="4" t="s">
        <v>830</v>
      </c>
      <c r="C11" s="4" t="s">
        <v>831</v>
      </c>
      <c r="D11" s="4" t="s">
        <v>810</v>
      </c>
      <c r="E11" s="5"/>
      <c r="F11" s="6">
        <v>149308</v>
      </c>
      <c r="G11" s="6">
        <v>148999.73000000001</v>
      </c>
      <c r="H11" s="7">
        <v>0</v>
      </c>
      <c r="I11" s="9">
        <v>308.27</v>
      </c>
    </row>
    <row r="12" spans="1:9" ht="72" hidden="1" customHeight="1" x14ac:dyDescent="0.3">
      <c r="A12" s="4" t="s">
        <v>807</v>
      </c>
      <c r="B12" s="4" t="s">
        <v>832</v>
      </c>
      <c r="C12" s="4" t="s">
        <v>833</v>
      </c>
      <c r="D12" s="4" t="s">
        <v>834</v>
      </c>
      <c r="E12" s="5"/>
      <c r="F12" s="6">
        <v>54900</v>
      </c>
      <c r="G12" s="6">
        <v>54517.5</v>
      </c>
      <c r="H12" s="7">
        <v>0</v>
      </c>
      <c r="I12" s="9">
        <v>382.5</v>
      </c>
    </row>
    <row r="13" spans="1:9" ht="72" hidden="1" customHeight="1" x14ac:dyDescent="0.3">
      <c r="A13" s="4" t="s">
        <v>807</v>
      </c>
      <c r="B13" s="4" t="s">
        <v>835</v>
      </c>
      <c r="C13" s="4" t="s">
        <v>836</v>
      </c>
      <c r="D13" s="4" t="s">
        <v>810</v>
      </c>
      <c r="E13" s="5"/>
      <c r="F13" s="6">
        <v>166054</v>
      </c>
      <c r="G13" s="6">
        <v>165650.23000000001</v>
      </c>
      <c r="H13" s="7">
        <v>0</v>
      </c>
      <c r="I13" s="9">
        <v>403.77</v>
      </c>
    </row>
    <row r="14" spans="1:9" ht="72" hidden="1" customHeight="1" x14ac:dyDescent="0.3">
      <c r="A14" s="4" t="s">
        <v>807</v>
      </c>
      <c r="B14" s="4" t="s">
        <v>837</v>
      </c>
      <c r="C14" s="4" t="s">
        <v>838</v>
      </c>
      <c r="D14" s="4" t="s">
        <v>810</v>
      </c>
      <c r="E14" s="5"/>
      <c r="F14" s="6">
        <v>134890</v>
      </c>
      <c r="G14" s="6">
        <v>134390.13</v>
      </c>
      <c r="H14" s="7">
        <v>0</v>
      </c>
      <c r="I14" s="9">
        <v>499.87</v>
      </c>
    </row>
    <row r="15" spans="1:9" ht="86.4" hidden="1" customHeight="1" x14ac:dyDescent="0.3">
      <c r="A15" s="4" t="s">
        <v>807</v>
      </c>
      <c r="B15" s="4" t="s">
        <v>839</v>
      </c>
      <c r="C15" s="4" t="s">
        <v>840</v>
      </c>
      <c r="D15" s="4" t="s">
        <v>810</v>
      </c>
      <c r="E15" s="5"/>
      <c r="F15" s="6">
        <v>149197</v>
      </c>
      <c r="G15" s="6">
        <v>148682.4</v>
      </c>
      <c r="H15" s="7">
        <v>0</v>
      </c>
      <c r="I15" s="9">
        <v>514.6</v>
      </c>
    </row>
    <row r="16" spans="1:9" ht="57.6" hidden="1" customHeight="1" x14ac:dyDescent="0.3">
      <c r="A16" s="4" t="s">
        <v>807</v>
      </c>
      <c r="B16" s="4" t="s">
        <v>841</v>
      </c>
      <c r="C16" s="4" t="s">
        <v>842</v>
      </c>
      <c r="D16" s="4" t="s">
        <v>843</v>
      </c>
      <c r="E16" s="5"/>
      <c r="F16" s="6">
        <v>90944</v>
      </c>
      <c r="G16" s="6">
        <v>90352</v>
      </c>
      <c r="H16" s="7">
        <v>0</v>
      </c>
      <c r="I16" s="9">
        <v>592</v>
      </c>
    </row>
    <row r="17" spans="1:9" ht="72" hidden="1" customHeight="1" x14ac:dyDescent="0.3">
      <c r="A17" s="4" t="s">
        <v>807</v>
      </c>
      <c r="B17" s="4" t="s">
        <v>844</v>
      </c>
      <c r="C17" s="4" t="s">
        <v>845</v>
      </c>
      <c r="D17" s="4" t="s">
        <v>810</v>
      </c>
      <c r="E17" s="5"/>
      <c r="F17" s="6">
        <v>49844</v>
      </c>
      <c r="G17" s="6">
        <v>49006.51</v>
      </c>
      <c r="H17" s="7">
        <v>0</v>
      </c>
      <c r="I17" s="9">
        <v>837.49</v>
      </c>
    </row>
    <row r="18" spans="1:9" ht="43.2" hidden="1" customHeight="1" x14ac:dyDescent="0.3">
      <c r="A18" s="4" t="s">
        <v>807</v>
      </c>
      <c r="B18" s="4" t="s">
        <v>846</v>
      </c>
      <c r="C18" s="4" t="s">
        <v>847</v>
      </c>
      <c r="D18" s="4" t="s">
        <v>848</v>
      </c>
      <c r="E18" s="5"/>
      <c r="F18" s="6">
        <v>101300</v>
      </c>
      <c r="G18" s="6">
        <v>100298.28</v>
      </c>
      <c r="H18" s="7">
        <v>0</v>
      </c>
      <c r="I18" s="9">
        <v>1001.72</v>
      </c>
    </row>
    <row r="19" spans="1:9" ht="43.2" hidden="1" customHeight="1" x14ac:dyDescent="0.3">
      <c r="A19" s="4" t="s">
        <v>807</v>
      </c>
      <c r="B19" s="4" t="s">
        <v>849</v>
      </c>
      <c r="C19" s="4" t="s">
        <v>850</v>
      </c>
      <c r="D19" s="4" t="s">
        <v>810</v>
      </c>
      <c r="E19" s="5"/>
      <c r="F19" s="6">
        <v>10968</v>
      </c>
      <c r="G19" s="6">
        <v>9828.76</v>
      </c>
      <c r="H19" s="7">
        <v>0</v>
      </c>
      <c r="I19" s="9">
        <v>1139.24</v>
      </c>
    </row>
    <row r="20" spans="1:9" ht="57.6" hidden="1" customHeight="1" x14ac:dyDescent="0.3">
      <c r="A20" s="4" t="s">
        <v>807</v>
      </c>
      <c r="B20" s="4" t="s">
        <v>851</v>
      </c>
      <c r="C20" s="4" t="s">
        <v>852</v>
      </c>
      <c r="D20" s="4" t="s">
        <v>810</v>
      </c>
      <c r="E20" s="5"/>
      <c r="F20" s="6">
        <v>3400</v>
      </c>
      <c r="G20" s="6">
        <v>2088.67</v>
      </c>
      <c r="H20" s="7">
        <v>0</v>
      </c>
      <c r="I20" s="9">
        <v>1311.33</v>
      </c>
    </row>
    <row r="21" spans="1:9" ht="72" hidden="1" customHeight="1" x14ac:dyDescent="0.3">
      <c r="A21" s="4" t="s">
        <v>807</v>
      </c>
      <c r="B21" s="4" t="s">
        <v>853</v>
      </c>
      <c r="C21" s="4" t="s">
        <v>854</v>
      </c>
      <c r="D21" s="4" t="s">
        <v>810</v>
      </c>
      <c r="E21" s="5"/>
      <c r="F21" s="6">
        <v>262470</v>
      </c>
      <c r="G21" s="6">
        <v>260803.51</v>
      </c>
      <c r="H21" s="7">
        <v>0</v>
      </c>
      <c r="I21" s="9">
        <v>1666.49</v>
      </c>
    </row>
    <row r="22" spans="1:9" ht="43.2" hidden="1" customHeight="1" x14ac:dyDescent="0.3">
      <c r="A22" s="4" t="s">
        <v>807</v>
      </c>
      <c r="B22" s="4" t="s">
        <v>855</v>
      </c>
      <c r="C22" s="4" t="s">
        <v>856</v>
      </c>
      <c r="D22" s="4" t="s">
        <v>810</v>
      </c>
      <c r="E22" s="5"/>
      <c r="F22" s="6">
        <v>358870</v>
      </c>
      <c r="G22" s="6">
        <v>357166.69</v>
      </c>
      <c r="H22" s="7">
        <v>0</v>
      </c>
      <c r="I22" s="9">
        <v>1703.31</v>
      </c>
    </row>
    <row r="23" spans="1:9" ht="57.6" hidden="1" customHeight="1" x14ac:dyDescent="0.3">
      <c r="A23" s="4" t="s">
        <v>807</v>
      </c>
      <c r="B23" s="4" t="s">
        <v>857</v>
      </c>
      <c r="C23" s="4" t="s">
        <v>858</v>
      </c>
      <c r="D23" s="4" t="s">
        <v>859</v>
      </c>
      <c r="E23" s="5"/>
      <c r="F23" s="6">
        <v>175000</v>
      </c>
      <c r="G23" s="6">
        <v>173200</v>
      </c>
      <c r="H23" s="7">
        <v>0</v>
      </c>
      <c r="I23" s="9">
        <v>1800</v>
      </c>
    </row>
    <row r="24" spans="1:9" ht="57.6" hidden="1" customHeight="1" x14ac:dyDescent="0.3">
      <c r="A24" s="4" t="s">
        <v>807</v>
      </c>
      <c r="B24" s="4" t="s">
        <v>860</v>
      </c>
      <c r="C24" s="4" t="s">
        <v>861</v>
      </c>
      <c r="D24" s="4" t="s">
        <v>862</v>
      </c>
      <c r="E24" s="5"/>
      <c r="F24" s="6">
        <v>144000</v>
      </c>
      <c r="G24" s="6">
        <v>142125.29999999999</v>
      </c>
      <c r="H24" s="7">
        <v>0</v>
      </c>
      <c r="I24" s="9">
        <v>1874.7</v>
      </c>
    </row>
    <row r="25" spans="1:9" ht="72" hidden="1" customHeight="1" x14ac:dyDescent="0.3">
      <c r="A25" s="4" t="s">
        <v>807</v>
      </c>
      <c r="B25" s="4" t="s">
        <v>863</v>
      </c>
      <c r="C25" s="4" t="s">
        <v>864</v>
      </c>
      <c r="D25" s="4" t="s">
        <v>810</v>
      </c>
      <c r="E25" s="5"/>
      <c r="F25" s="6">
        <v>74551</v>
      </c>
      <c r="G25" s="6">
        <v>72407.22</v>
      </c>
      <c r="H25" s="7">
        <v>0</v>
      </c>
      <c r="I25" s="9">
        <v>2143.7800000000002</v>
      </c>
    </row>
    <row r="26" spans="1:9" ht="72" hidden="1" customHeight="1" x14ac:dyDescent="0.3">
      <c r="A26" s="4" t="s">
        <v>807</v>
      </c>
      <c r="B26" s="4" t="s">
        <v>865</v>
      </c>
      <c r="C26" s="4" t="s">
        <v>866</v>
      </c>
      <c r="D26" s="4" t="s">
        <v>810</v>
      </c>
      <c r="E26" s="5"/>
      <c r="F26" s="6">
        <v>165000</v>
      </c>
      <c r="G26" s="6">
        <v>161774.54999999999</v>
      </c>
      <c r="H26" s="7">
        <v>0</v>
      </c>
      <c r="I26" s="9">
        <v>3225.45</v>
      </c>
    </row>
    <row r="27" spans="1:9" ht="57.6" hidden="1" customHeight="1" x14ac:dyDescent="0.3">
      <c r="A27" s="4" t="s">
        <v>807</v>
      </c>
      <c r="B27" s="4" t="s">
        <v>867</v>
      </c>
      <c r="C27" s="4" t="s">
        <v>868</v>
      </c>
      <c r="D27" s="4" t="s">
        <v>810</v>
      </c>
      <c r="E27" s="5"/>
      <c r="F27" s="6">
        <v>111708</v>
      </c>
      <c r="G27" s="6">
        <v>108373.81</v>
      </c>
      <c r="H27" s="7">
        <v>0</v>
      </c>
      <c r="I27" s="9">
        <v>3334.19</v>
      </c>
    </row>
    <row r="28" spans="1:9" ht="28.8" hidden="1" customHeight="1" x14ac:dyDescent="0.3">
      <c r="A28" s="4" t="s">
        <v>807</v>
      </c>
      <c r="B28" s="4" t="s">
        <v>816</v>
      </c>
      <c r="C28" s="4" t="s">
        <v>869</v>
      </c>
      <c r="D28" s="4" t="s">
        <v>818</v>
      </c>
      <c r="E28" s="5"/>
      <c r="F28" s="6">
        <v>310000</v>
      </c>
      <c r="G28" s="6">
        <v>306511.52</v>
      </c>
      <c r="H28" s="7">
        <v>0</v>
      </c>
      <c r="I28" s="9">
        <v>3488.48</v>
      </c>
    </row>
    <row r="29" spans="1:9" ht="72" hidden="1" customHeight="1" x14ac:dyDescent="0.3">
      <c r="A29" s="4" t="s">
        <v>807</v>
      </c>
      <c r="B29" s="4" t="s">
        <v>870</v>
      </c>
      <c r="C29" s="4" t="s">
        <v>871</v>
      </c>
      <c r="D29" s="4" t="s">
        <v>872</v>
      </c>
      <c r="E29" s="5"/>
      <c r="F29" s="6">
        <v>174872</v>
      </c>
      <c r="G29" s="6">
        <v>171374.56</v>
      </c>
      <c r="H29" s="7">
        <v>0</v>
      </c>
      <c r="I29" s="9">
        <v>3497.44</v>
      </c>
    </row>
    <row r="30" spans="1:9" ht="43.2" hidden="1" customHeight="1" x14ac:dyDescent="0.3">
      <c r="A30" s="4" t="s">
        <v>807</v>
      </c>
      <c r="B30" s="4" t="s">
        <v>873</v>
      </c>
      <c r="C30" s="4" t="s">
        <v>874</v>
      </c>
      <c r="D30" s="4" t="s">
        <v>875</v>
      </c>
      <c r="E30" s="5"/>
      <c r="F30" s="6">
        <v>49991</v>
      </c>
      <c r="G30" s="6">
        <v>46456.54</v>
      </c>
      <c r="H30" s="7">
        <v>0</v>
      </c>
      <c r="I30" s="9">
        <v>3534.46</v>
      </c>
    </row>
    <row r="31" spans="1:9" ht="72" hidden="1" customHeight="1" x14ac:dyDescent="0.3">
      <c r="A31" s="4" t="s">
        <v>807</v>
      </c>
      <c r="B31" s="4" t="s">
        <v>876</v>
      </c>
      <c r="C31" s="4" t="s">
        <v>877</v>
      </c>
      <c r="D31" s="4" t="s">
        <v>810</v>
      </c>
      <c r="E31" s="5"/>
      <c r="F31" s="6">
        <v>120000</v>
      </c>
      <c r="G31" s="6">
        <v>116349.77</v>
      </c>
      <c r="H31" s="7">
        <v>0</v>
      </c>
      <c r="I31" s="9">
        <v>3650.23</v>
      </c>
    </row>
    <row r="32" spans="1:9" ht="72" hidden="1" customHeight="1" x14ac:dyDescent="0.3">
      <c r="A32" s="4" t="s">
        <v>807</v>
      </c>
      <c r="B32" s="4" t="s">
        <v>878</v>
      </c>
      <c r="C32" s="4" t="s">
        <v>879</v>
      </c>
      <c r="D32" s="4" t="s">
        <v>810</v>
      </c>
      <c r="E32" s="5"/>
      <c r="F32" s="6">
        <v>263903</v>
      </c>
      <c r="G32" s="6">
        <v>259554.45</v>
      </c>
      <c r="H32" s="7">
        <v>0</v>
      </c>
      <c r="I32" s="9">
        <v>4348.55</v>
      </c>
    </row>
    <row r="33" spans="1:9" ht="57.6" hidden="1" customHeight="1" x14ac:dyDescent="0.3">
      <c r="A33" s="4" t="s">
        <v>807</v>
      </c>
      <c r="B33" s="4" t="s">
        <v>880</v>
      </c>
      <c r="C33" s="4" t="s">
        <v>881</v>
      </c>
      <c r="D33" s="4" t="s">
        <v>862</v>
      </c>
      <c r="E33" s="5"/>
      <c r="F33" s="6">
        <v>135000</v>
      </c>
      <c r="G33" s="6">
        <v>129197.97</v>
      </c>
      <c r="H33" s="7">
        <v>0</v>
      </c>
      <c r="I33" s="9">
        <v>5802.03</v>
      </c>
    </row>
    <row r="34" spans="1:9" ht="72" hidden="1" customHeight="1" x14ac:dyDescent="0.3">
      <c r="A34" s="4" t="s">
        <v>807</v>
      </c>
      <c r="B34" s="4" t="s">
        <v>882</v>
      </c>
      <c r="C34" s="4" t="s">
        <v>883</v>
      </c>
      <c r="D34" s="4" t="s">
        <v>810</v>
      </c>
      <c r="E34" s="5"/>
      <c r="F34" s="6">
        <v>131140</v>
      </c>
      <c r="G34" s="6">
        <v>124102.64</v>
      </c>
      <c r="H34" s="7">
        <v>0</v>
      </c>
      <c r="I34" s="9">
        <v>7037.36</v>
      </c>
    </row>
    <row r="35" spans="1:9" ht="72" hidden="1" customHeight="1" x14ac:dyDescent="0.3">
      <c r="A35" s="4" t="s">
        <v>807</v>
      </c>
      <c r="B35" s="4" t="s">
        <v>884</v>
      </c>
      <c r="C35" s="4" t="s">
        <v>885</v>
      </c>
      <c r="D35" s="4" t="s">
        <v>810</v>
      </c>
      <c r="E35" s="5"/>
      <c r="F35" s="6">
        <v>100000</v>
      </c>
      <c r="G35" s="6">
        <v>92477.5</v>
      </c>
      <c r="H35" s="7">
        <v>0</v>
      </c>
      <c r="I35" s="9">
        <v>7522.5</v>
      </c>
    </row>
    <row r="36" spans="1:9" ht="72" hidden="1" customHeight="1" x14ac:dyDescent="0.3">
      <c r="A36" s="4" t="s">
        <v>807</v>
      </c>
      <c r="B36" s="4" t="s">
        <v>886</v>
      </c>
      <c r="C36" s="4" t="s">
        <v>887</v>
      </c>
      <c r="D36" s="4" t="s">
        <v>810</v>
      </c>
      <c r="E36" s="5"/>
      <c r="F36" s="6">
        <v>89990</v>
      </c>
      <c r="G36" s="6">
        <v>82351.899999999994</v>
      </c>
      <c r="H36" s="7">
        <v>0</v>
      </c>
      <c r="I36" s="9">
        <v>7638.1</v>
      </c>
    </row>
    <row r="37" spans="1:9" ht="72" hidden="1" customHeight="1" x14ac:dyDescent="0.3">
      <c r="A37" s="4" t="s">
        <v>807</v>
      </c>
      <c r="B37" s="4" t="s">
        <v>888</v>
      </c>
      <c r="C37" s="4" t="s">
        <v>889</v>
      </c>
      <c r="D37" s="4" t="s">
        <v>810</v>
      </c>
      <c r="E37" s="5"/>
      <c r="F37" s="6">
        <v>49808</v>
      </c>
      <c r="G37" s="6">
        <v>40537.01</v>
      </c>
      <c r="H37" s="7">
        <v>0</v>
      </c>
      <c r="I37" s="9">
        <v>9270.99</v>
      </c>
    </row>
    <row r="38" spans="1:9" ht="72" hidden="1" customHeight="1" x14ac:dyDescent="0.3">
      <c r="A38" s="4" t="s">
        <v>807</v>
      </c>
      <c r="B38" s="4" t="s">
        <v>890</v>
      </c>
      <c r="C38" s="4" t="s">
        <v>891</v>
      </c>
      <c r="D38" s="4" t="s">
        <v>892</v>
      </c>
      <c r="E38" s="5"/>
      <c r="F38" s="6">
        <v>899997</v>
      </c>
      <c r="G38" s="6">
        <v>889437.59</v>
      </c>
      <c r="H38" s="7">
        <v>0</v>
      </c>
      <c r="I38" s="9">
        <v>10559.41</v>
      </c>
    </row>
    <row r="39" spans="1:9" ht="72" hidden="1" customHeight="1" x14ac:dyDescent="0.3">
      <c r="A39" s="4" t="s">
        <v>807</v>
      </c>
      <c r="B39" s="4" t="s">
        <v>893</v>
      </c>
      <c r="C39" s="4" t="s">
        <v>894</v>
      </c>
      <c r="D39" s="4" t="s">
        <v>810</v>
      </c>
      <c r="E39" s="5"/>
      <c r="F39" s="6">
        <v>125240</v>
      </c>
      <c r="G39" s="6">
        <v>114430.11</v>
      </c>
      <c r="H39" s="7">
        <v>0</v>
      </c>
      <c r="I39" s="9">
        <v>10809.89</v>
      </c>
    </row>
    <row r="40" spans="1:9" ht="72" hidden="1" customHeight="1" x14ac:dyDescent="0.3">
      <c r="A40" s="4" t="s">
        <v>807</v>
      </c>
      <c r="B40" s="4" t="s">
        <v>895</v>
      </c>
      <c r="C40" s="4" t="s">
        <v>896</v>
      </c>
      <c r="D40" s="4" t="s">
        <v>810</v>
      </c>
      <c r="E40" s="5"/>
      <c r="F40" s="6">
        <v>172590</v>
      </c>
      <c r="G40" s="6">
        <v>161553.32999999999</v>
      </c>
      <c r="H40" s="7">
        <v>0</v>
      </c>
      <c r="I40" s="9">
        <v>11036.67</v>
      </c>
    </row>
    <row r="41" spans="1:9" ht="72" hidden="1" customHeight="1" x14ac:dyDescent="0.3">
      <c r="A41" s="4" t="s">
        <v>807</v>
      </c>
      <c r="B41" s="4" t="s">
        <v>880</v>
      </c>
      <c r="C41" s="4" t="s">
        <v>897</v>
      </c>
      <c r="D41" s="4" t="s">
        <v>862</v>
      </c>
      <c r="E41" s="5"/>
      <c r="F41" s="6">
        <v>147600</v>
      </c>
      <c r="G41" s="6">
        <v>136349.66</v>
      </c>
      <c r="H41" s="7">
        <v>0</v>
      </c>
      <c r="I41" s="9">
        <v>11250.34</v>
      </c>
    </row>
    <row r="42" spans="1:9" ht="28.8" hidden="1" customHeight="1" x14ac:dyDescent="0.3">
      <c r="A42" s="4" t="s">
        <v>807</v>
      </c>
      <c r="B42" s="4" t="s">
        <v>816</v>
      </c>
      <c r="C42" s="4" t="s">
        <v>898</v>
      </c>
      <c r="D42" s="4" t="s">
        <v>818</v>
      </c>
      <c r="E42" s="5"/>
      <c r="F42" s="6">
        <v>340000</v>
      </c>
      <c r="G42" s="6">
        <v>327434.84999999998</v>
      </c>
      <c r="H42" s="7">
        <v>0</v>
      </c>
      <c r="I42" s="9">
        <v>12565.15</v>
      </c>
    </row>
    <row r="43" spans="1:9" ht="72" hidden="1" customHeight="1" x14ac:dyDescent="0.3">
      <c r="A43" s="4" t="s">
        <v>807</v>
      </c>
      <c r="B43" s="4" t="s">
        <v>899</v>
      </c>
      <c r="C43" s="4" t="s">
        <v>900</v>
      </c>
      <c r="D43" s="4" t="s">
        <v>810</v>
      </c>
      <c r="E43" s="5"/>
      <c r="F43" s="6">
        <v>113218</v>
      </c>
      <c r="G43" s="6">
        <v>100421.55</v>
      </c>
      <c r="H43" s="7">
        <v>0</v>
      </c>
      <c r="I43" s="9">
        <v>12796.45</v>
      </c>
    </row>
    <row r="44" spans="1:9" ht="28.8" hidden="1" customHeight="1" x14ac:dyDescent="0.3">
      <c r="A44" s="4" t="s">
        <v>807</v>
      </c>
      <c r="B44" s="4" t="s">
        <v>901</v>
      </c>
      <c r="C44" s="4" t="s">
        <v>902</v>
      </c>
      <c r="D44" s="4" t="s">
        <v>903</v>
      </c>
      <c r="E44" s="5"/>
      <c r="F44" s="6">
        <v>182829.48</v>
      </c>
      <c r="G44" s="6">
        <v>167794.28</v>
      </c>
      <c r="H44" s="7">
        <v>0</v>
      </c>
      <c r="I44" s="9">
        <v>15035.2</v>
      </c>
    </row>
    <row r="45" spans="1:9" ht="72" hidden="1" customHeight="1" x14ac:dyDescent="0.3">
      <c r="A45" s="4" t="s">
        <v>807</v>
      </c>
      <c r="B45" s="4" t="s">
        <v>904</v>
      </c>
      <c r="C45" s="4" t="s">
        <v>905</v>
      </c>
      <c r="D45" s="4" t="s">
        <v>810</v>
      </c>
      <c r="E45" s="5"/>
      <c r="F45" s="6">
        <v>74938</v>
      </c>
      <c r="G45" s="6">
        <v>57132.85</v>
      </c>
      <c r="H45" s="7">
        <v>0</v>
      </c>
      <c r="I45" s="9">
        <v>17805.150000000001</v>
      </c>
    </row>
    <row r="46" spans="1:9" ht="72" hidden="1" customHeight="1" x14ac:dyDescent="0.3">
      <c r="A46" s="4" t="s">
        <v>807</v>
      </c>
      <c r="B46" s="4" t="s">
        <v>906</v>
      </c>
      <c r="C46" s="4" t="s">
        <v>907</v>
      </c>
      <c r="D46" s="4" t="s">
        <v>908</v>
      </c>
      <c r="E46" s="5"/>
      <c r="F46" s="6">
        <v>25000</v>
      </c>
      <c r="G46" s="6">
        <v>7162.26</v>
      </c>
      <c r="H46" s="7">
        <v>0</v>
      </c>
      <c r="I46" s="9">
        <v>17837.740000000002</v>
      </c>
    </row>
    <row r="47" spans="1:9" ht="72" hidden="1" customHeight="1" x14ac:dyDescent="0.3">
      <c r="A47" s="4" t="s">
        <v>807</v>
      </c>
      <c r="B47" s="4" t="s">
        <v>909</v>
      </c>
      <c r="C47" s="4" t="s">
        <v>910</v>
      </c>
      <c r="D47" s="4" t="s">
        <v>862</v>
      </c>
      <c r="E47" s="5"/>
      <c r="F47" s="6">
        <v>135000</v>
      </c>
      <c r="G47" s="6">
        <v>113777.01</v>
      </c>
      <c r="H47" s="7">
        <v>0</v>
      </c>
      <c r="I47" s="9">
        <v>21222.99</v>
      </c>
    </row>
    <row r="48" spans="1:9" ht="86.4" hidden="1" customHeight="1" x14ac:dyDescent="0.3">
      <c r="A48" s="4" t="s">
        <v>807</v>
      </c>
      <c r="B48" s="4" t="s">
        <v>911</v>
      </c>
      <c r="C48" s="4" t="s">
        <v>912</v>
      </c>
      <c r="D48" s="4" t="s">
        <v>810</v>
      </c>
      <c r="E48" s="5"/>
      <c r="F48" s="6">
        <v>370000</v>
      </c>
      <c r="G48" s="6">
        <v>348094.19</v>
      </c>
      <c r="H48" s="7">
        <v>0</v>
      </c>
      <c r="I48" s="9">
        <v>21905.81</v>
      </c>
    </row>
    <row r="49" spans="1:9" ht="28.8" hidden="1" customHeight="1" x14ac:dyDescent="0.3">
      <c r="A49" s="4" t="s">
        <v>807</v>
      </c>
      <c r="B49" s="4" t="s">
        <v>913</v>
      </c>
      <c r="C49" s="4" t="s">
        <v>914</v>
      </c>
      <c r="D49" s="4" t="s">
        <v>862</v>
      </c>
      <c r="E49" s="5"/>
      <c r="F49" s="6">
        <v>167644.85</v>
      </c>
      <c r="G49" s="6">
        <v>143830.82</v>
      </c>
      <c r="H49" s="7">
        <v>0</v>
      </c>
      <c r="I49" s="9">
        <v>23814.03</v>
      </c>
    </row>
    <row r="50" spans="1:9" ht="28.8" hidden="1" customHeight="1" x14ac:dyDescent="0.3">
      <c r="A50" s="4" t="s">
        <v>807</v>
      </c>
      <c r="B50" s="4" t="s">
        <v>915</v>
      </c>
      <c r="C50" s="4" t="s">
        <v>916</v>
      </c>
      <c r="D50" s="4" t="s">
        <v>859</v>
      </c>
      <c r="E50" s="5"/>
      <c r="F50" s="6">
        <v>175000</v>
      </c>
      <c r="G50" s="6">
        <v>150000</v>
      </c>
      <c r="H50" s="7">
        <v>0</v>
      </c>
      <c r="I50" s="9">
        <v>25000</v>
      </c>
    </row>
    <row r="51" spans="1:9" ht="86.4" hidden="1" customHeight="1" x14ac:dyDescent="0.3">
      <c r="A51" s="4" t="s">
        <v>807</v>
      </c>
      <c r="B51" s="4" t="s">
        <v>917</v>
      </c>
      <c r="C51" s="4" t="s">
        <v>918</v>
      </c>
      <c r="D51" s="4" t="s">
        <v>919</v>
      </c>
      <c r="E51" s="5"/>
      <c r="F51" s="6">
        <v>36545.910000000003</v>
      </c>
      <c r="G51" s="6">
        <v>8902.48</v>
      </c>
      <c r="H51" s="7">
        <v>0</v>
      </c>
      <c r="I51" s="9">
        <v>27643.43</v>
      </c>
    </row>
    <row r="52" spans="1:9" ht="72" hidden="1" customHeight="1" x14ac:dyDescent="0.3">
      <c r="A52" s="4" t="s">
        <v>807</v>
      </c>
      <c r="B52" s="4" t="s">
        <v>920</v>
      </c>
      <c r="C52" s="4" t="s">
        <v>921</v>
      </c>
      <c r="D52" s="4" t="s">
        <v>810</v>
      </c>
      <c r="E52" s="5"/>
      <c r="F52" s="6">
        <v>103921</v>
      </c>
      <c r="G52" s="6">
        <v>73196.399999999994</v>
      </c>
      <c r="H52" s="7">
        <v>0</v>
      </c>
      <c r="I52" s="9">
        <v>30724.6</v>
      </c>
    </row>
    <row r="53" spans="1:9" ht="72" hidden="1" customHeight="1" x14ac:dyDescent="0.3">
      <c r="A53" s="4" t="s">
        <v>807</v>
      </c>
      <c r="B53" s="4" t="s">
        <v>922</v>
      </c>
      <c r="C53" s="4" t="s">
        <v>923</v>
      </c>
      <c r="D53" s="4" t="s">
        <v>810</v>
      </c>
      <c r="E53" s="5"/>
      <c r="F53" s="6">
        <v>150000</v>
      </c>
      <c r="G53" s="6">
        <v>118824.73</v>
      </c>
      <c r="H53" s="7">
        <v>0</v>
      </c>
      <c r="I53" s="9">
        <v>31175.27</v>
      </c>
    </row>
    <row r="54" spans="1:9" ht="72" hidden="1" customHeight="1" x14ac:dyDescent="0.3">
      <c r="A54" s="4" t="s">
        <v>807</v>
      </c>
      <c r="B54" s="4" t="s">
        <v>924</v>
      </c>
      <c r="C54" s="4" t="s">
        <v>925</v>
      </c>
      <c r="D54" s="4" t="s">
        <v>810</v>
      </c>
      <c r="E54" s="5"/>
      <c r="F54" s="6">
        <v>250000</v>
      </c>
      <c r="G54" s="6">
        <v>215291.12</v>
      </c>
      <c r="H54" s="7">
        <v>0</v>
      </c>
      <c r="I54" s="9">
        <v>34708.879999999997</v>
      </c>
    </row>
    <row r="55" spans="1:9" ht="86.4" hidden="1" customHeight="1" x14ac:dyDescent="0.3">
      <c r="A55" s="4" t="s">
        <v>807</v>
      </c>
      <c r="B55" s="4" t="s">
        <v>816</v>
      </c>
      <c r="C55" s="4" t="s">
        <v>926</v>
      </c>
      <c r="D55" s="4" t="s">
        <v>818</v>
      </c>
      <c r="E55" s="5"/>
      <c r="F55" s="6">
        <v>440000</v>
      </c>
      <c r="G55" s="6">
        <v>404991.6</v>
      </c>
      <c r="H55" s="7">
        <v>0</v>
      </c>
      <c r="I55" s="9">
        <v>35008.400000000001</v>
      </c>
    </row>
    <row r="56" spans="1:9" ht="86.4" hidden="1" customHeight="1" x14ac:dyDescent="0.3">
      <c r="A56" s="4" t="s">
        <v>807</v>
      </c>
      <c r="B56" s="4" t="s">
        <v>927</v>
      </c>
      <c r="C56" s="4" t="s">
        <v>928</v>
      </c>
      <c r="D56" s="4" t="s">
        <v>810</v>
      </c>
      <c r="E56" s="5"/>
      <c r="F56" s="6">
        <v>173404</v>
      </c>
      <c r="G56" s="6">
        <v>137271.56</v>
      </c>
      <c r="H56" s="7">
        <v>0</v>
      </c>
      <c r="I56" s="9">
        <v>36132.44</v>
      </c>
    </row>
    <row r="57" spans="1:9" ht="86.4" hidden="1" customHeight="1" x14ac:dyDescent="0.3">
      <c r="A57" s="4" t="s">
        <v>807</v>
      </c>
      <c r="B57" s="4" t="s">
        <v>929</v>
      </c>
      <c r="C57" s="4" t="s">
        <v>930</v>
      </c>
      <c r="D57" s="4" t="s">
        <v>810</v>
      </c>
      <c r="E57" s="5"/>
      <c r="F57" s="6">
        <v>93500</v>
      </c>
      <c r="G57" s="6">
        <v>51097.9</v>
      </c>
      <c r="H57" s="7">
        <v>0</v>
      </c>
      <c r="I57" s="9">
        <v>42402.1</v>
      </c>
    </row>
    <row r="58" spans="1:9" ht="72" hidden="1" customHeight="1" x14ac:dyDescent="0.3">
      <c r="A58" s="4" t="s">
        <v>807</v>
      </c>
      <c r="B58" s="4" t="s">
        <v>931</v>
      </c>
      <c r="C58" s="4" t="s">
        <v>932</v>
      </c>
      <c r="D58" s="4" t="s">
        <v>810</v>
      </c>
      <c r="E58" s="5"/>
      <c r="F58" s="6">
        <v>50000</v>
      </c>
      <c r="G58" s="6">
        <v>7572.71</v>
      </c>
      <c r="H58" s="7">
        <v>0</v>
      </c>
      <c r="I58" s="9">
        <v>42427.29</v>
      </c>
    </row>
    <row r="59" spans="1:9" ht="72" hidden="1" customHeight="1" x14ac:dyDescent="0.3">
      <c r="A59" s="4" t="s">
        <v>807</v>
      </c>
      <c r="B59" s="4" t="s">
        <v>933</v>
      </c>
      <c r="C59" s="4" t="s">
        <v>934</v>
      </c>
      <c r="D59" s="4" t="s">
        <v>810</v>
      </c>
      <c r="E59" s="5"/>
      <c r="F59" s="6">
        <v>150000</v>
      </c>
      <c r="G59" s="6">
        <v>106112.27</v>
      </c>
      <c r="H59" s="7">
        <v>0</v>
      </c>
      <c r="I59" s="9">
        <v>43887.73</v>
      </c>
    </row>
    <row r="60" spans="1:9" ht="72" hidden="1" customHeight="1" x14ac:dyDescent="0.3">
      <c r="A60" s="4" t="s">
        <v>807</v>
      </c>
      <c r="B60" s="4" t="s">
        <v>935</v>
      </c>
      <c r="C60" s="4" t="s">
        <v>936</v>
      </c>
      <c r="D60" s="4" t="s">
        <v>810</v>
      </c>
      <c r="E60" s="5"/>
      <c r="F60" s="6">
        <v>148551</v>
      </c>
      <c r="G60" s="6">
        <v>104593.93</v>
      </c>
      <c r="H60" s="7">
        <v>0</v>
      </c>
      <c r="I60" s="9">
        <v>43957.07</v>
      </c>
    </row>
    <row r="61" spans="1:9" ht="72" hidden="1" customHeight="1" x14ac:dyDescent="0.3">
      <c r="A61" s="4" t="s">
        <v>807</v>
      </c>
      <c r="B61" s="4" t="s">
        <v>937</v>
      </c>
      <c r="C61" s="4" t="s">
        <v>938</v>
      </c>
      <c r="D61" s="4" t="s">
        <v>810</v>
      </c>
      <c r="E61" s="5"/>
      <c r="F61" s="6">
        <v>318138</v>
      </c>
      <c r="G61" s="6">
        <v>267106.17</v>
      </c>
      <c r="H61" s="7">
        <v>0</v>
      </c>
      <c r="I61" s="9">
        <v>51031.83</v>
      </c>
    </row>
    <row r="62" spans="1:9" ht="86.4" hidden="1" customHeight="1" x14ac:dyDescent="0.3">
      <c r="A62" s="4" t="s">
        <v>807</v>
      </c>
      <c r="B62" s="4" t="s">
        <v>939</v>
      </c>
      <c r="C62" s="4" t="s">
        <v>940</v>
      </c>
      <c r="D62" s="4" t="s">
        <v>810</v>
      </c>
      <c r="E62" s="5"/>
      <c r="F62" s="6">
        <v>85154</v>
      </c>
      <c r="G62" s="6">
        <v>29441.57</v>
      </c>
      <c r="H62" s="7">
        <v>0</v>
      </c>
      <c r="I62" s="9">
        <v>55712.43</v>
      </c>
    </row>
    <row r="63" spans="1:9" ht="144" hidden="1" customHeight="1" x14ac:dyDescent="0.3">
      <c r="A63" s="4" t="s">
        <v>807</v>
      </c>
      <c r="B63" s="4" t="s">
        <v>941</v>
      </c>
      <c r="C63" s="4" t="s">
        <v>942</v>
      </c>
      <c r="D63" s="4" t="s">
        <v>943</v>
      </c>
      <c r="E63" s="5"/>
      <c r="F63" s="6">
        <v>60000</v>
      </c>
      <c r="G63" s="6">
        <v>0</v>
      </c>
      <c r="H63" s="7">
        <v>0</v>
      </c>
      <c r="I63" s="9">
        <v>60000</v>
      </c>
    </row>
    <row r="64" spans="1:9" ht="86.4" hidden="1" customHeight="1" x14ac:dyDescent="0.3">
      <c r="A64" s="4" t="s">
        <v>807</v>
      </c>
      <c r="B64" s="4" t="s">
        <v>944</v>
      </c>
      <c r="C64" s="4" t="s">
        <v>945</v>
      </c>
      <c r="D64" s="4" t="s">
        <v>946</v>
      </c>
      <c r="E64" s="5"/>
      <c r="F64" s="6">
        <v>60000</v>
      </c>
      <c r="G64" s="6">
        <v>0</v>
      </c>
      <c r="H64" s="7">
        <v>0</v>
      </c>
      <c r="I64" s="9">
        <v>60000</v>
      </c>
    </row>
    <row r="65" spans="1:9" ht="86.4" hidden="1" customHeight="1" x14ac:dyDescent="0.3">
      <c r="A65" s="4" t="s">
        <v>807</v>
      </c>
      <c r="B65" s="4" t="s">
        <v>947</v>
      </c>
      <c r="C65" s="4" t="s">
        <v>948</v>
      </c>
      <c r="D65" s="4" t="s">
        <v>859</v>
      </c>
      <c r="E65" s="5"/>
      <c r="F65" s="6">
        <v>249820</v>
      </c>
      <c r="G65" s="6">
        <v>188938</v>
      </c>
      <c r="H65" s="7">
        <v>0</v>
      </c>
      <c r="I65" s="9">
        <v>60882</v>
      </c>
    </row>
    <row r="66" spans="1:9" ht="72" hidden="1" customHeight="1" x14ac:dyDescent="0.3">
      <c r="A66" s="4" t="s">
        <v>807</v>
      </c>
      <c r="B66" s="4" t="s">
        <v>949</v>
      </c>
      <c r="C66" s="4" t="s">
        <v>950</v>
      </c>
      <c r="D66" s="4" t="s">
        <v>951</v>
      </c>
      <c r="E66" s="5"/>
      <c r="F66" s="6">
        <v>315000</v>
      </c>
      <c r="G66" s="6">
        <v>250000</v>
      </c>
      <c r="H66" s="7">
        <v>0</v>
      </c>
      <c r="I66" s="9">
        <v>65000</v>
      </c>
    </row>
    <row r="67" spans="1:9" ht="86.4" hidden="1" customHeight="1" x14ac:dyDescent="0.3">
      <c r="A67" s="4" t="s">
        <v>807</v>
      </c>
      <c r="B67" s="4" t="s">
        <v>952</v>
      </c>
      <c r="C67" s="4" t="s">
        <v>953</v>
      </c>
      <c r="D67" s="4" t="s">
        <v>810</v>
      </c>
      <c r="E67" s="5"/>
      <c r="F67" s="6">
        <v>104822.55</v>
      </c>
      <c r="G67" s="6">
        <v>36108.230000000003</v>
      </c>
      <c r="H67" s="7">
        <v>0</v>
      </c>
      <c r="I67" s="9">
        <v>68714.320000000007</v>
      </c>
    </row>
    <row r="68" spans="1:9" ht="86.4" hidden="1" customHeight="1" x14ac:dyDescent="0.3">
      <c r="A68" s="4" t="s">
        <v>807</v>
      </c>
      <c r="B68" s="4" t="s">
        <v>954</v>
      </c>
      <c r="C68" s="4" t="s">
        <v>955</v>
      </c>
      <c r="D68" s="4" t="s">
        <v>810</v>
      </c>
      <c r="E68" s="5"/>
      <c r="F68" s="6">
        <v>70137</v>
      </c>
      <c r="G68" s="6">
        <v>0</v>
      </c>
      <c r="H68" s="7">
        <v>0</v>
      </c>
      <c r="I68" s="9">
        <v>70137</v>
      </c>
    </row>
    <row r="69" spans="1:9" ht="72" hidden="1" customHeight="1" x14ac:dyDescent="0.3">
      <c r="A69" s="4" t="s">
        <v>807</v>
      </c>
      <c r="B69" s="4" t="s">
        <v>956</v>
      </c>
      <c r="C69" s="4" t="s">
        <v>957</v>
      </c>
      <c r="D69" s="4" t="s">
        <v>810</v>
      </c>
      <c r="E69" s="5"/>
      <c r="F69" s="6">
        <v>349601</v>
      </c>
      <c r="G69" s="6">
        <v>277620.42</v>
      </c>
      <c r="H69" s="7">
        <v>0</v>
      </c>
      <c r="I69" s="9">
        <v>71980.58</v>
      </c>
    </row>
    <row r="70" spans="1:9" ht="86.4" hidden="1" customHeight="1" x14ac:dyDescent="0.3">
      <c r="A70" s="4" t="s">
        <v>807</v>
      </c>
      <c r="B70" s="4" t="s">
        <v>958</v>
      </c>
      <c r="C70" s="4" t="s">
        <v>959</v>
      </c>
      <c r="D70" s="4" t="s">
        <v>810</v>
      </c>
      <c r="E70" s="5"/>
      <c r="F70" s="6">
        <v>80010</v>
      </c>
      <c r="G70" s="6">
        <v>2277.5</v>
      </c>
      <c r="H70" s="7">
        <v>0</v>
      </c>
      <c r="I70" s="9">
        <v>77732.5</v>
      </c>
    </row>
    <row r="71" spans="1:9" ht="72" hidden="1" customHeight="1" x14ac:dyDescent="0.3">
      <c r="A71" s="4" t="s">
        <v>807</v>
      </c>
      <c r="B71" s="4" t="s">
        <v>960</v>
      </c>
      <c r="C71" s="4" t="s">
        <v>961</v>
      </c>
      <c r="D71" s="4" t="s">
        <v>875</v>
      </c>
      <c r="E71" s="5"/>
      <c r="F71" s="6">
        <v>129274.2</v>
      </c>
      <c r="G71" s="6">
        <v>51128.480000000003</v>
      </c>
      <c r="H71" s="7">
        <v>0</v>
      </c>
      <c r="I71" s="9">
        <v>78145.72</v>
      </c>
    </row>
    <row r="72" spans="1:9" ht="72" hidden="1" customHeight="1" x14ac:dyDescent="0.3">
      <c r="A72" s="4" t="s">
        <v>807</v>
      </c>
      <c r="B72" s="4" t="s">
        <v>962</v>
      </c>
      <c r="C72" s="4" t="s">
        <v>963</v>
      </c>
      <c r="D72" s="4" t="s">
        <v>810</v>
      </c>
      <c r="E72" s="5"/>
      <c r="F72" s="6">
        <v>296901</v>
      </c>
      <c r="G72" s="6">
        <v>214510.2</v>
      </c>
      <c r="H72" s="7">
        <v>0</v>
      </c>
      <c r="I72" s="9">
        <v>82390.8</v>
      </c>
    </row>
    <row r="73" spans="1:9" ht="72" hidden="1" customHeight="1" x14ac:dyDescent="0.3">
      <c r="A73" s="4" t="s">
        <v>807</v>
      </c>
      <c r="B73" s="4" t="s">
        <v>886</v>
      </c>
      <c r="C73" s="4" t="s">
        <v>964</v>
      </c>
      <c r="D73" s="4" t="s">
        <v>810</v>
      </c>
      <c r="E73" s="5"/>
      <c r="F73" s="6">
        <v>89990</v>
      </c>
      <c r="G73" s="6">
        <v>0</v>
      </c>
      <c r="H73" s="7">
        <v>0</v>
      </c>
      <c r="I73" s="9">
        <v>89990</v>
      </c>
    </row>
    <row r="74" spans="1:9" ht="57.6" hidden="1" customHeight="1" x14ac:dyDescent="0.3">
      <c r="A74" s="4" t="s">
        <v>807</v>
      </c>
      <c r="B74" s="4" t="s">
        <v>965</v>
      </c>
      <c r="C74" s="4" t="s">
        <v>966</v>
      </c>
      <c r="D74" s="4" t="s">
        <v>810</v>
      </c>
      <c r="E74" s="5"/>
      <c r="F74" s="6">
        <v>120000</v>
      </c>
      <c r="G74" s="6">
        <v>27312.04</v>
      </c>
      <c r="H74" s="7">
        <v>0</v>
      </c>
      <c r="I74" s="9">
        <v>92687.96</v>
      </c>
    </row>
    <row r="75" spans="1:9" ht="129.6" hidden="1" customHeight="1" x14ac:dyDescent="0.3">
      <c r="A75" s="4" t="s">
        <v>807</v>
      </c>
      <c r="B75" s="4" t="s">
        <v>967</v>
      </c>
      <c r="C75" s="4" t="s">
        <v>968</v>
      </c>
      <c r="D75" s="4" t="s">
        <v>943</v>
      </c>
      <c r="E75" s="5"/>
      <c r="F75" s="6">
        <v>98941.51</v>
      </c>
      <c r="G75" s="6">
        <v>0</v>
      </c>
      <c r="H75" s="7">
        <v>0</v>
      </c>
      <c r="I75" s="9">
        <v>98941.51</v>
      </c>
    </row>
    <row r="76" spans="1:9" ht="86.4" hidden="1" customHeight="1" x14ac:dyDescent="0.3">
      <c r="A76" s="4" t="s">
        <v>807</v>
      </c>
      <c r="B76" s="4" t="s">
        <v>969</v>
      </c>
      <c r="C76" s="4" t="s">
        <v>970</v>
      </c>
      <c r="D76" s="4" t="s">
        <v>810</v>
      </c>
      <c r="E76" s="5"/>
      <c r="F76" s="6">
        <v>309618</v>
      </c>
      <c r="G76" s="6">
        <v>210387.29</v>
      </c>
      <c r="H76" s="7">
        <v>0</v>
      </c>
      <c r="I76" s="9">
        <v>99230.71</v>
      </c>
    </row>
    <row r="77" spans="1:9" ht="86.4" hidden="1" customHeight="1" x14ac:dyDescent="0.3">
      <c r="A77" s="4" t="s">
        <v>807</v>
      </c>
      <c r="B77" s="4" t="s">
        <v>967</v>
      </c>
      <c r="C77" s="4" t="s">
        <v>971</v>
      </c>
      <c r="D77" s="4" t="s">
        <v>810</v>
      </c>
      <c r="E77" s="5"/>
      <c r="F77" s="6">
        <v>115902</v>
      </c>
      <c r="G77" s="6">
        <v>7177.3</v>
      </c>
      <c r="H77" s="7">
        <v>0</v>
      </c>
      <c r="I77" s="9">
        <v>108724.7</v>
      </c>
    </row>
    <row r="78" spans="1:9" ht="86.4" hidden="1" customHeight="1" x14ac:dyDescent="0.3">
      <c r="A78" s="4" t="s">
        <v>807</v>
      </c>
      <c r="B78" s="4" t="s">
        <v>972</v>
      </c>
      <c r="C78" s="4" t="s">
        <v>973</v>
      </c>
      <c r="D78" s="4" t="s">
        <v>810</v>
      </c>
      <c r="E78" s="5"/>
      <c r="F78" s="6">
        <v>141866</v>
      </c>
      <c r="G78" s="6">
        <v>10072.459999999999</v>
      </c>
      <c r="H78" s="7">
        <v>0</v>
      </c>
      <c r="I78" s="9">
        <v>131793.54</v>
      </c>
    </row>
    <row r="79" spans="1:9" ht="28.8" hidden="1" customHeight="1" x14ac:dyDescent="0.3">
      <c r="A79" s="4" t="s">
        <v>807</v>
      </c>
      <c r="B79" s="4" t="s">
        <v>974</v>
      </c>
      <c r="C79" s="4" t="s">
        <v>975</v>
      </c>
      <c r="D79" s="4" t="s">
        <v>976</v>
      </c>
      <c r="E79" s="5"/>
      <c r="F79" s="6">
        <v>784575</v>
      </c>
      <c r="G79" s="6">
        <v>633812.5</v>
      </c>
      <c r="H79" s="7">
        <v>0</v>
      </c>
      <c r="I79" s="9">
        <v>150762.5</v>
      </c>
    </row>
    <row r="80" spans="1:9" ht="72" hidden="1" customHeight="1" x14ac:dyDescent="0.3">
      <c r="A80" s="4" t="s">
        <v>807</v>
      </c>
      <c r="B80" s="4" t="s">
        <v>977</v>
      </c>
      <c r="C80" s="4" t="s">
        <v>978</v>
      </c>
      <c r="D80" s="4" t="s">
        <v>872</v>
      </c>
      <c r="E80" s="5"/>
      <c r="F80" s="6">
        <v>180471.56</v>
      </c>
      <c r="G80" s="6">
        <v>29574.59</v>
      </c>
      <c r="H80" s="7">
        <v>0</v>
      </c>
      <c r="I80" s="9">
        <v>150896.97</v>
      </c>
    </row>
    <row r="81" spans="1:10" ht="86.4" hidden="1" customHeight="1" x14ac:dyDescent="0.3">
      <c r="A81" s="4" t="s">
        <v>807</v>
      </c>
      <c r="B81" s="4" t="s">
        <v>880</v>
      </c>
      <c r="C81" s="4" t="s">
        <v>979</v>
      </c>
      <c r="D81" s="4" t="s">
        <v>862</v>
      </c>
      <c r="E81" s="5"/>
      <c r="F81" s="6">
        <v>154350</v>
      </c>
      <c r="G81" s="6">
        <v>0</v>
      </c>
      <c r="H81" s="7">
        <v>0</v>
      </c>
      <c r="I81" s="9">
        <v>154350</v>
      </c>
    </row>
    <row r="82" spans="1:10" ht="72" hidden="1" customHeight="1" x14ac:dyDescent="0.3">
      <c r="A82" s="4" t="s">
        <v>807</v>
      </c>
      <c r="B82" s="4" t="s">
        <v>980</v>
      </c>
      <c r="C82" s="4" t="s">
        <v>981</v>
      </c>
      <c r="D82" s="4" t="s">
        <v>810</v>
      </c>
      <c r="E82" s="5"/>
      <c r="F82" s="6">
        <v>553402</v>
      </c>
      <c r="G82" s="6">
        <v>380279.65</v>
      </c>
      <c r="H82" s="7">
        <v>0</v>
      </c>
      <c r="I82" s="9">
        <v>173122.35</v>
      </c>
    </row>
    <row r="83" spans="1:10" ht="72" hidden="1" customHeight="1" x14ac:dyDescent="0.3">
      <c r="A83" s="4" t="s">
        <v>807</v>
      </c>
      <c r="B83" s="4" t="s">
        <v>982</v>
      </c>
      <c r="C83" s="4" t="s">
        <v>983</v>
      </c>
      <c r="D83" s="4" t="s">
        <v>810</v>
      </c>
      <c r="E83" s="5"/>
      <c r="F83" s="6">
        <v>227051</v>
      </c>
      <c r="G83" s="6">
        <v>49377.16</v>
      </c>
      <c r="H83" s="7">
        <v>0</v>
      </c>
      <c r="I83" s="9">
        <v>177673.84</v>
      </c>
    </row>
    <row r="84" spans="1:10" ht="28.8" hidden="1" customHeight="1" x14ac:dyDescent="0.3">
      <c r="A84" s="4" t="s">
        <v>807</v>
      </c>
      <c r="B84" s="4" t="s">
        <v>816</v>
      </c>
      <c r="C84" s="4" t="s">
        <v>984</v>
      </c>
      <c r="D84" s="4" t="s">
        <v>818</v>
      </c>
      <c r="E84" s="5"/>
      <c r="F84" s="6">
        <v>340000</v>
      </c>
      <c r="G84" s="6">
        <v>132099.54999999999</v>
      </c>
      <c r="H84" s="7">
        <v>0</v>
      </c>
      <c r="I84" s="9">
        <v>207900.45</v>
      </c>
    </row>
    <row r="85" spans="1:10" ht="72" hidden="1" customHeight="1" x14ac:dyDescent="0.3">
      <c r="A85" s="4" t="s">
        <v>807</v>
      </c>
      <c r="B85" s="4" t="s">
        <v>985</v>
      </c>
      <c r="C85" s="4" t="s">
        <v>986</v>
      </c>
      <c r="D85" s="4" t="s">
        <v>815</v>
      </c>
      <c r="E85" s="5"/>
      <c r="F85" s="6">
        <v>223205</v>
      </c>
      <c r="G85" s="6">
        <v>0</v>
      </c>
      <c r="H85" s="7">
        <v>0</v>
      </c>
      <c r="I85" s="9">
        <v>223205</v>
      </c>
    </row>
    <row r="86" spans="1:10" ht="86.4" hidden="1" customHeight="1" x14ac:dyDescent="0.3">
      <c r="A86" s="4" t="s">
        <v>807</v>
      </c>
      <c r="B86" s="4" t="s">
        <v>987</v>
      </c>
      <c r="C86" s="4" t="s">
        <v>988</v>
      </c>
      <c r="D86" s="4" t="s">
        <v>810</v>
      </c>
      <c r="E86" s="5"/>
      <c r="F86" s="6">
        <v>389926</v>
      </c>
      <c r="G86" s="6">
        <v>166476.91</v>
      </c>
      <c r="H86" s="7">
        <v>0</v>
      </c>
      <c r="I86" s="9">
        <v>223449.09</v>
      </c>
    </row>
    <row r="87" spans="1:10" ht="115.2" hidden="1" customHeight="1" x14ac:dyDescent="0.3">
      <c r="A87" s="4" t="s">
        <v>807</v>
      </c>
      <c r="B87" s="4" t="s">
        <v>989</v>
      </c>
      <c r="C87" s="4" t="s">
        <v>990</v>
      </c>
      <c r="D87" s="4" t="s">
        <v>810</v>
      </c>
      <c r="E87" s="5"/>
      <c r="F87" s="6">
        <v>239231</v>
      </c>
      <c r="G87" s="6">
        <v>2501.59</v>
      </c>
      <c r="H87" s="7">
        <v>0</v>
      </c>
      <c r="I87" s="9">
        <v>236729.41</v>
      </c>
    </row>
    <row r="88" spans="1:10" ht="72" hidden="1" customHeight="1" x14ac:dyDescent="0.3">
      <c r="A88" s="4" t="s">
        <v>807</v>
      </c>
      <c r="B88" s="4" t="s">
        <v>991</v>
      </c>
      <c r="C88" s="4" t="s">
        <v>992</v>
      </c>
      <c r="D88" s="4" t="s">
        <v>943</v>
      </c>
      <c r="E88" s="5"/>
      <c r="F88" s="6">
        <v>349672</v>
      </c>
      <c r="G88" s="6">
        <v>111691.65</v>
      </c>
      <c r="H88" s="7">
        <v>0</v>
      </c>
      <c r="I88" s="9">
        <v>237980.35</v>
      </c>
    </row>
    <row r="89" spans="1:10" ht="86.4" hidden="1" customHeight="1" x14ac:dyDescent="0.3">
      <c r="A89" s="4" t="s">
        <v>807</v>
      </c>
      <c r="B89" s="4" t="s">
        <v>993</v>
      </c>
      <c r="C89" s="4" t="s">
        <v>994</v>
      </c>
      <c r="D89" s="4" t="s">
        <v>862</v>
      </c>
      <c r="E89" s="5"/>
      <c r="F89" s="6">
        <v>1030440</v>
      </c>
      <c r="G89" s="6">
        <v>781065.32</v>
      </c>
      <c r="H89" s="7">
        <v>0</v>
      </c>
      <c r="I89" s="9">
        <v>249374.68</v>
      </c>
    </row>
    <row r="90" spans="1:10" ht="28.8" hidden="1" customHeight="1" x14ac:dyDescent="0.3">
      <c r="A90" s="4" t="s">
        <v>807</v>
      </c>
      <c r="B90" s="4" t="s">
        <v>995</v>
      </c>
      <c r="C90" s="4" t="s">
        <v>996</v>
      </c>
      <c r="D90" s="4" t="s">
        <v>859</v>
      </c>
      <c r="E90" s="5"/>
      <c r="F90" s="6">
        <v>385000</v>
      </c>
      <c r="G90" s="6">
        <v>98500</v>
      </c>
      <c r="H90" s="7">
        <v>0</v>
      </c>
      <c r="I90" s="9">
        <v>286500</v>
      </c>
    </row>
    <row r="91" spans="1:10" ht="57.6" hidden="1" customHeight="1" x14ac:dyDescent="0.3">
      <c r="A91" s="4" t="s">
        <v>807</v>
      </c>
      <c r="B91" s="4" t="s">
        <v>997</v>
      </c>
      <c r="C91" s="4" t="s">
        <v>998</v>
      </c>
      <c r="D91" s="4" t="s">
        <v>810</v>
      </c>
      <c r="E91" s="5"/>
      <c r="F91" s="6">
        <v>480000</v>
      </c>
      <c r="G91" s="6">
        <v>177696.37</v>
      </c>
      <c r="H91" s="7">
        <v>0</v>
      </c>
      <c r="I91" s="9">
        <v>302303.63</v>
      </c>
    </row>
    <row r="92" spans="1:10" ht="86.4" hidden="1" customHeight="1" x14ac:dyDescent="0.3">
      <c r="A92" s="4" t="s">
        <v>807</v>
      </c>
      <c r="B92" s="4" t="s">
        <v>999</v>
      </c>
      <c r="C92" s="4" t="s">
        <v>1000</v>
      </c>
      <c r="D92" s="4" t="s">
        <v>810</v>
      </c>
      <c r="E92" s="5"/>
      <c r="F92" s="6">
        <v>304243</v>
      </c>
      <c r="G92" s="6">
        <v>1259.21</v>
      </c>
      <c r="H92" s="7">
        <v>0</v>
      </c>
      <c r="I92" s="9">
        <v>302983.78999999998</v>
      </c>
    </row>
    <row r="93" spans="1:10" ht="57.6" hidden="1" customHeight="1" x14ac:dyDescent="0.3">
      <c r="A93" s="4" t="s">
        <v>807</v>
      </c>
      <c r="B93" s="4" t="s">
        <v>1001</v>
      </c>
      <c r="C93" s="4" t="s">
        <v>1002</v>
      </c>
      <c r="D93" s="4" t="s">
        <v>810</v>
      </c>
      <c r="E93" s="5"/>
      <c r="F93" s="6">
        <v>349885</v>
      </c>
      <c r="G93" s="6">
        <v>36429.83</v>
      </c>
      <c r="H93" s="7">
        <v>0</v>
      </c>
      <c r="I93" s="9">
        <v>313455.17</v>
      </c>
    </row>
    <row r="94" spans="1:10" ht="86.4" hidden="1" customHeight="1" x14ac:dyDescent="0.3">
      <c r="A94" s="4" t="s">
        <v>807</v>
      </c>
      <c r="B94" s="4" t="s">
        <v>1003</v>
      </c>
      <c r="C94" s="4" t="s">
        <v>1004</v>
      </c>
      <c r="D94" s="4" t="s">
        <v>810</v>
      </c>
      <c r="E94" s="5"/>
      <c r="F94" s="6">
        <v>330000</v>
      </c>
      <c r="G94" s="6">
        <v>335.49</v>
      </c>
      <c r="H94" s="7">
        <v>0</v>
      </c>
      <c r="I94" s="9">
        <v>329664.51</v>
      </c>
    </row>
    <row r="95" spans="1:10" ht="72" hidden="1" customHeight="1" x14ac:dyDescent="0.3">
      <c r="A95" s="4" t="s">
        <v>807</v>
      </c>
      <c r="B95" s="4" t="s">
        <v>1005</v>
      </c>
      <c r="C95" s="4" t="s">
        <v>1006</v>
      </c>
      <c r="D95" s="4" t="s">
        <v>815</v>
      </c>
      <c r="E95" s="5"/>
      <c r="F95" s="6">
        <v>494299.3</v>
      </c>
      <c r="G95" s="6">
        <v>82089.16</v>
      </c>
      <c r="H95" s="7">
        <v>0</v>
      </c>
      <c r="I95" s="9">
        <v>412210.14</v>
      </c>
    </row>
    <row r="96" spans="1:10" ht="14.4" customHeight="1" x14ac:dyDescent="0.3">
      <c r="A96" s="2" t="s">
        <v>9</v>
      </c>
      <c r="B96" s="2" t="s">
        <v>14</v>
      </c>
      <c r="C96" s="2" t="s">
        <v>15</v>
      </c>
      <c r="D96" s="2" t="s">
        <v>12</v>
      </c>
      <c r="E96" s="2" t="s">
        <v>13</v>
      </c>
      <c r="F96" s="3">
        <v>201360.25</v>
      </c>
      <c r="G96" s="3">
        <v>194723.56</v>
      </c>
      <c r="H96" s="3">
        <v>5841.7199999999993</v>
      </c>
      <c r="I96" s="10">
        <v>12478.41</v>
      </c>
      <c r="J96" s="20"/>
    </row>
    <row r="97" spans="1:10" x14ac:dyDescent="0.3">
      <c r="A97" s="2" t="s">
        <v>9</v>
      </c>
      <c r="B97" s="2" t="s">
        <v>16</v>
      </c>
      <c r="C97" s="2" t="s">
        <v>17</v>
      </c>
      <c r="D97" s="2" t="s">
        <v>12</v>
      </c>
      <c r="E97" s="2" t="s">
        <v>13</v>
      </c>
      <c r="F97" s="3">
        <v>194801.55</v>
      </c>
      <c r="G97" s="3">
        <v>0</v>
      </c>
      <c r="H97" s="3">
        <v>0</v>
      </c>
      <c r="I97" s="10">
        <v>194801.55</v>
      </c>
      <c r="J97" s="20"/>
    </row>
    <row r="98" spans="1:10" x14ac:dyDescent="0.3">
      <c r="A98" s="2" t="s">
        <v>9</v>
      </c>
      <c r="B98" s="2" t="s">
        <v>10</v>
      </c>
      <c r="C98" s="2" t="s">
        <v>11</v>
      </c>
      <c r="D98" s="2" t="s">
        <v>12</v>
      </c>
      <c r="E98" s="2" t="s">
        <v>13</v>
      </c>
      <c r="F98" s="3">
        <v>439211.19</v>
      </c>
      <c r="G98" s="3">
        <v>0</v>
      </c>
      <c r="H98" s="3">
        <v>0</v>
      </c>
      <c r="I98" s="10">
        <v>439211.19</v>
      </c>
      <c r="J98" s="20"/>
    </row>
    <row r="99" spans="1:10" x14ac:dyDescent="0.3">
      <c r="A99" s="4" t="s">
        <v>1007</v>
      </c>
      <c r="B99" s="4" t="s">
        <v>1008</v>
      </c>
      <c r="C99" s="4" t="s">
        <v>1009</v>
      </c>
      <c r="D99" s="4" t="s">
        <v>1010</v>
      </c>
      <c r="E99" s="5"/>
      <c r="F99" s="6">
        <v>438631.35</v>
      </c>
      <c r="G99" s="6">
        <v>438631.34</v>
      </c>
      <c r="H99" s="7">
        <v>0</v>
      </c>
      <c r="I99" s="9">
        <v>0.01</v>
      </c>
    </row>
    <row r="100" spans="1:10" ht="14.4" customHeight="1" x14ac:dyDescent="0.3">
      <c r="A100" s="4" t="s">
        <v>1007</v>
      </c>
      <c r="B100" s="4" t="s">
        <v>1011</v>
      </c>
      <c r="C100" s="4" t="s">
        <v>1012</v>
      </c>
      <c r="D100" s="4" t="s">
        <v>1010</v>
      </c>
      <c r="E100" s="5"/>
      <c r="F100" s="6">
        <v>700705</v>
      </c>
      <c r="G100" s="6">
        <v>687311.94</v>
      </c>
      <c r="H100" s="7">
        <v>0</v>
      </c>
      <c r="I100" s="9">
        <v>13393.06</v>
      </c>
    </row>
    <row r="101" spans="1:10" ht="14.4" customHeight="1" x14ac:dyDescent="0.3">
      <c r="A101" s="4" t="s">
        <v>1007</v>
      </c>
      <c r="B101" s="4" t="s">
        <v>1013</v>
      </c>
      <c r="C101" s="4" t="s">
        <v>1014</v>
      </c>
      <c r="D101" s="4" t="s">
        <v>1010</v>
      </c>
      <c r="E101" s="5"/>
      <c r="F101" s="6">
        <v>337859.05</v>
      </c>
      <c r="G101" s="6">
        <v>309270.28000000003</v>
      </c>
      <c r="H101" s="7">
        <v>0</v>
      </c>
      <c r="I101" s="9">
        <v>28588.77</v>
      </c>
    </row>
    <row r="102" spans="1:10" x14ac:dyDescent="0.3">
      <c r="A102" s="4" t="s">
        <v>1007</v>
      </c>
      <c r="B102" s="4" t="s">
        <v>1015</v>
      </c>
      <c r="C102" s="4" t="s">
        <v>1016</v>
      </c>
      <c r="D102" s="4" t="s">
        <v>1010</v>
      </c>
      <c r="E102" s="5"/>
      <c r="F102" s="6">
        <v>510000</v>
      </c>
      <c r="G102" s="6">
        <v>461702.02</v>
      </c>
      <c r="H102" s="7">
        <v>0</v>
      </c>
      <c r="I102" s="9">
        <v>48297.98</v>
      </c>
    </row>
    <row r="103" spans="1:10" x14ac:dyDescent="0.3">
      <c r="A103" s="2" t="s">
        <v>18</v>
      </c>
      <c r="B103" s="2" t="s">
        <v>19</v>
      </c>
      <c r="C103" s="2" t="s">
        <v>20</v>
      </c>
      <c r="D103" s="2" t="s">
        <v>21</v>
      </c>
      <c r="E103" s="2" t="s">
        <v>22</v>
      </c>
      <c r="F103" s="3">
        <v>775959.58</v>
      </c>
      <c r="G103" s="3">
        <v>777806.92</v>
      </c>
      <c r="H103" s="3">
        <v>23334.239999999998</v>
      </c>
      <c r="I103" s="10">
        <v>21486.9</v>
      </c>
      <c r="J103" s="20"/>
    </row>
    <row r="104" spans="1:10" x14ac:dyDescent="0.3">
      <c r="A104" s="2" t="s">
        <v>18</v>
      </c>
      <c r="B104" s="2" t="s">
        <v>23</v>
      </c>
      <c r="C104" s="2" t="s">
        <v>24</v>
      </c>
      <c r="D104" s="2" t="s">
        <v>25</v>
      </c>
      <c r="E104" s="2" t="s">
        <v>13</v>
      </c>
      <c r="F104" s="3">
        <v>1057522</v>
      </c>
      <c r="G104" s="3">
        <v>319537.5</v>
      </c>
      <c r="H104" s="3">
        <v>9586.1299999999992</v>
      </c>
      <c r="I104" s="10">
        <v>747570.63</v>
      </c>
      <c r="J104" s="21"/>
    </row>
    <row r="105" spans="1:10" x14ac:dyDescent="0.3">
      <c r="A105" s="2" t="s">
        <v>18</v>
      </c>
      <c r="B105" s="2" t="s">
        <v>26</v>
      </c>
      <c r="C105" s="2" t="s">
        <v>27</v>
      </c>
      <c r="D105" s="2" t="s">
        <v>28</v>
      </c>
      <c r="E105" s="2" t="s">
        <v>29</v>
      </c>
      <c r="F105" s="3">
        <v>1539284.75</v>
      </c>
      <c r="G105" s="3">
        <v>0</v>
      </c>
      <c r="H105" s="3">
        <v>0</v>
      </c>
      <c r="I105" s="10">
        <v>1539284.75</v>
      </c>
      <c r="J105" s="21"/>
    </row>
    <row r="106" spans="1:10" x14ac:dyDescent="0.3">
      <c r="A106" s="4" t="s">
        <v>1017</v>
      </c>
      <c r="B106" s="4" t="s">
        <v>1018</v>
      </c>
      <c r="C106" s="4" t="s">
        <v>1019</v>
      </c>
      <c r="D106" s="4" t="s">
        <v>1010</v>
      </c>
      <c r="E106" s="5"/>
      <c r="F106" s="6">
        <v>279707</v>
      </c>
      <c r="G106" s="6">
        <v>279706.36</v>
      </c>
      <c r="H106" s="7">
        <v>0</v>
      </c>
      <c r="I106" s="9">
        <v>0.64</v>
      </c>
    </row>
    <row r="107" spans="1:10" ht="14.4" customHeight="1" x14ac:dyDescent="0.3">
      <c r="A107" s="4" t="s">
        <v>1017</v>
      </c>
      <c r="B107" s="4" t="s">
        <v>1020</v>
      </c>
      <c r="C107" s="4" t="s">
        <v>1021</v>
      </c>
      <c r="D107" s="4" t="s">
        <v>1010</v>
      </c>
      <c r="E107" s="5"/>
      <c r="F107" s="6">
        <v>715514.16</v>
      </c>
      <c r="G107" s="6">
        <v>302017.62</v>
      </c>
      <c r="H107" s="7">
        <v>0</v>
      </c>
      <c r="I107" s="9">
        <v>413496.54</v>
      </c>
    </row>
    <row r="108" spans="1:10" x14ac:dyDescent="0.3">
      <c r="A108" s="2" t="s">
        <v>30</v>
      </c>
      <c r="B108" s="2" t="s">
        <v>37</v>
      </c>
      <c r="C108" s="2" t="s">
        <v>38</v>
      </c>
      <c r="D108" s="2" t="s">
        <v>39</v>
      </c>
      <c r="E108" s="2" t="s">
        <v>22</v>
      </c>
      <c r="F108" s="3">
        <v>700452.45</v>
      </c>
      <c r="G108" s="3">
        <v>695194.79</v>
      </c>
      <c r="H108" s="3">
        <v>20108.68</v>
      </c>
      <c r="I108" s="10">
        <v>25366.34</v>
      </c>
    </row>
    <row r="109" spans="1:10" x14ac:dyDescent="0.3">
      <c r="A109" s="2" t="s">
        <v>30</v>
      </c>
      <c r="B109" s="2" t="s">
        <v>31</v>
      </c>
      <c r="C109" s="2" t="s">
        <v>32</v>
      </c>
      <c r="D109" s="2" t="s">
        <v>33</v>
      </c>
      <c r="E109" s="2" t="s">
        <v>22</v>
      </c>
      <c r="F109" s="3">
        <v>1423414.8599999999</v>
      </c>
      <c r="G109" s="3">
        <v>1409030.73</v>
      </c>
      <c r="H109" s="3">
        <v>30000</v>
      </c>
      <c r="I109" s="10">
        <v>44384.13</v>
      </c>
    </row>
    <row r="110" spans="1:10" x14ac:dyDescent="0.3">
      <c r="A110" s="2" t="s">
        <v>30</v>
      </c>
      <c r="B110" s="2" t="s">
        <v>40</v>
      </c>
      <c r="C110" s="2" t="s">
        <v>41</v>
      </c>
      <c r="D110" s="2" t="s">
        <v>42</v>
      </c>
      <c r="E110" s="2" t="s">
        <v>29</v>
      </c>
      <c r="F110" s="3">
        <v>887853.38</v>
      </c>
      <c r="G110" s="3">
        <v>17171.989999999998</v>
      </c>
      <c r="H110" s="3">
        <v>515.16</v>
      </c>
      <c r="I110" s="10">
        <v>871196.55</v>
      </c>
    </row>
    <row r="111" spans="1:10" x14ac:dyDescent="0.3">
      <c r="A111" s="2" t="s">
        <v>30</v>
      </c>
      <c r="B111" s="2" t="s">
        <v>34</v>
      </c>
      <c r="C111" s="2" t="s">
        <v>35</v>
      </c>
      <c r="D111" s="2" t="s">
        <v>36</v>
      </c>
      <c r="E111" s="2" t="s">
        <v>29</v>
      </c>
      <c r="F111" s="3">
        <v>5715127.5499999998</v>
      </c>
      <c r="G111" s="3">
        <v>986528.2</v>
      </c>
      <c r="H111" s="3">
        <v>29595.85</v>
      </c>
      <c r="I111" s="10">
        <v>4758195.2</v>
      </c>
    </row>
    <row r="112" spans="1:10" x14ac:dyDescent="0.3">
      <c r="A112" s="2" t="s">
        <v>43</v>
      </c>
      <c r="B112" s="2" t="s">
        <v>44</v>
      </c>
      <c r="C112" s="2" t="s">
        <v>45</v>
      </c>
      <c r="D112" s="2" t="s">
        <v>46</v>
      </c>
      <c r="E112" s="2" t="s">
        <v>13</v>
      </c>
      <c r="F112" s="3">
        <v>333064.84999999998</v>
      </c>
      <c r="G112" s="3">
        <v>330195.18</v>
      </c>
      <c r="H112" s="3">
        <v>9905.89</v>
      </c>
      <c r="I112" s="10">
        <v>12775.56</v>
      </c>
    </row>
    <row r="113" spans="1:9" x14ac:dyDescent="0.3">
      <c r="A113" s="2" t="s">
        <v>43</v>
      </c>
      <c r="B113" s="2" t="s">
        <v>49</v>
      </c>
      <c r="C113" s="2" t="s">
        <v>50</v>
      </c>
      <c r="D113" s="2" t="s">
        <v>51</v>
      </c>
      <c r="E113" s="2" t="s">
        <v>29</v>
      </c>
      <c r="F113" s="3">
        <v>1809369.8599999996</v>
      </c>
      <c r="G113" s="3">
        <v>1634492.75</v>
      </c>
      <c r="H113" s="3">
        <v>30000</v>
      </c>
      <c r="I113" s="10">
        <v>204877.11</v>
      </c>
    </row>
    <row r="114" spans="1:9" x14ac:dyDescent="0.3">
      <c r="A114" s="2" t="s">
        <v>43</v>
      </c>
      <c r="B114" s="2" t="s">
        <v>47</v>
      </c>
      <c r="C114" s="2" t="s">
        <v>48</v>
      </c>
      <c r="D114" s="2" t="s">
        <v>46</v>
      </c>
      <c r="E114" s="2" t="s">
        <v>13</v>
      </c>
      <c r="F114" s="3">
        <v>597346.07999999996</v>
      </c>
      <c r="G114" s="3">
        <v>0</v>
      </c>
      <c r="H114" s="3">
        <v>0</v>
      </c>
      <c r="I114" s="10">
        <v>597346.07999999996</v>
      </c>
    </row>
    <row r="115" spans="1:9" ht="14.4" customHeight="1" x14ac:dyDescent="0.3">
      <c r="A115" s="4" t="s">
        <v>1022</v>
      </c>
      <c r="B115" s="4" t="s">
        <v>1023</v>
      </c>
      <c r="C115" s="4" t="s">
        <v>1024</v>
      </c>
      <c r="D115" s="4" t="s">
        <v>1025</v>
      </c>
      <c r="E115" s="5"/>
      <c r="F115" s="6">
        <v>13190.24</v>
      </c>
      <c r="G115" s="6">
        <v>0</v>
      </c>
      <c r="H115" s="7">
        <v>0</v>
      </c>
      <c r="I115" s="9">
        <v>13190.24</v>
      </c>
    </row>
    <row r="116" spans="1:9" ht="14.4" customHeight="1" x14ac:dyDescent="0.3">
      <c r="A116" s="4" t="s">
        <v>1022</v>
      </c>
      <c r="B116" s="4" t="s">
        <v>1026</v>
      </c>
      <c r="C116" s="4" t="s">
        <v>1027</v>
      </c>
      <c r="D116" s="4" t="s">
        <v>1028</v>
      </c>
      <c r="E116" s="5"/>
      <c r="F116" s="6">
        <v>180845.43</v>
      </c>
      <c r="G116" s="6">
        <v>103649.02</v>
      </c>
      <c r="H116" s="7">
        <v>0</v>
      </c>
      <c r="I116" s="9">
        <v>77196.41</v>
      </c>
    </row>
    <row r="117" spans="1:9" x14ac:dyDescent="0.3">
      <c r="A117" s="2" t="s">
        <v>52</v>
      </c>
      <c r="B117" s="2" t="s">
        <v>53</v>
      </c>
      <c r="C117" s="2" t="s">
        <v>54</v>
      </c>
      <c r="D117" s="2" t="s">
        <v>55</v>
      </c>
      <c r="E117" s="2" t="s">
        <v>29</v>
      </c>
      <c r="F117" s="3">
        <v>1776380.2</v>
      </c>
      <c r="G117" s="3">
        <v>5850</v>
      </c>
      <c r="H117" s="3">
        <v>175.5</v>
      </c>
      <c r="I117" s="10">
        <v>1770705.7</v>
      </c>
    </row>
    <row r="118" spans="1:9" ht="14.4" customHeight="1" x14ac:dyDescent="0.3">
      <c r="A118" s="4" t="s">
        <v>1029</v>
      </c>
      <c r="B118" s="4" t="s">
        <v>1030</v>
      </c>
      <c r="C118" s="4" t="s">
        <v>1031</v>
      </c>
      <c r="D118" s="4" t="s">
        <v>1032</v>
      </c>
      <c r="E118" s="5"/>
      <c r="F118" s="6">
        <v>41755</v>
      </c>
      <c r="G118" s="6">
        <v>41142.5</v>
      </c>
      <c r="H118" s="7">
        <v>0</v>
      </c>
      <c r="I118" s="9">
        <v>612.5</v>
      </c>
    </row>
    <row r="119" spans="1:9" ht="14.4" customHeight="1" x14ac:dyDescent="0.3">
      <c r="A119" s="4" t="s">
        <v>1029</v>
      </c>
      <c r="B119" s="4" t="s">
        <v>1033</v>
      </c>
      <c r="C119" s="4" t="s">
        <v>1034</v>
      </c>
      <c r="D119" s="4" t="s">
        <v>1032</v>
      </c>
      <c r="E119" s="5"/>
      <c r="F119" s="6">
        <v>47630</v>
      </c>
      <c r="G119" s="6">
        <v>46140.53</v>
      </c>
      <c r="H119" s="7">
        <v>0</v>
      </c>
      <c r="I119" s="9">
        <v>1489.47</v>
      </c>
    </row>
    <row r="120" spans="1:9" ht="14.4" customHeight="1" x14ac:dyDescent="0.3">
      <c r="A120" s="4" t="s">
        <v>1029</v>
      </c>
      <c r="B120" s="4" t="s">
        <v>1035</v>
      </c>
      <c r="C120" s="4" t="s">
        <v>1036</v>
      </c>
      <c r="D120" s="4" t="s">
        <v>1032</v>
      </c>
      <c r="E120" s="5"/>
      <c r="F120" s="6">
        <v>39300</v>
      </c>
      <c r="G120" s="6">
        <v>35100</v>
      </c>
      <c r="H120" s="7">
        <v>0</v>
      </c>
      <c r="I120" s="9">
        <v>4200</v>
      </c>
    </row>
    <row r="121" spans="1:9" ht="14.4" customHeight="1" x14ac:dyDescent="0.3">
      <c r="A121" s="4" t="s">
        <v>1029</v>
      </c>
      <c r="B121" s="4" t="s">
        <v>1037</v>
      </c>
      <c r="C121" s="4" t="s">
        <v>1038</v>
      </c>
      <c r="D121" s="4" t="s">
        <v>1032</v>
      </c>
      <c r="E121" s="5"/>
      <c r="F121" s="6">
        <v>53000</v>
      </c>
      <c r="G121" s="6">
        <v>48473.58</v>
      </c>
      <c r="H121" s="7">
        <v>0</v>
      </c>
      <c r="I121" s="9">
        <v>4526.42</v>
      </c>
    </row>
    <row r="122" spans="1:9" ht="14.4" customHeight="1" x14ac:dyDescent="0.3">
      <c r="A122" s="4" t="s">
        <v>1029</v>
      </c>
      <c r="B122" s="4" t="s">
        <v>1033</v>
      </c>
      <c r="C122" s="4" t="s">
        <v>1039</v>
      </c>
      <c r="D122" s="4" t="s">
        <v>1032</v>
      </c>
      <c r="E122" s="5"/>
      <c r="F122" s="6">
        <v>40058</v>
      </c>
      <c r="G122" s="6">
        <v>30002.54</v>
      </c>
      <c r="H122" s="7">
        <v>0</v>
      </c>
      <c r="I122" s="9">
        <v>10055.459999999999</v>
      </c>
    </row>
    <row r="123" spans="1:9" x14ac:dyDescent="0.3">
      <c r="A123" s="2" t="s">
        <v>56</v>
      </c>
      <c r="B123" s="2" t="s">
        <v>63</v>
      </c>
      <c r="C123" s="2" t="s">
        <v>64</v>
      </c>
      <c r="D123" s="2" t="s">
        <v>39</v>
      </c>
      <c r="E123" s="2" t="s">
        <v>13</v>
      </c>
      <c r="F123" s="3">
        <v>372896.05</v>
      </c>
      <c r="G123" s="3">
        <v>381949.77999999997</v>
      </c>
      <c r="H123" s="3">
        <v>11458.5</v>
      </c>
      <c r="I123" s="10">
        <v>2404.77</v>
      </c>
    </row>
    <row r="124" spans="1:9" x14ac:dyDescent="0.3">
      <c r="A124" s="2" t="s">
        <v>56</v>
      </c>
      <c r="B124" s="2" t="s">
        <v>69</v>
      </c>
      <c r="C124" s="2" t="s">
        <v>70</v>
      </c>
      <c r="D124" s="2" t="s">
        <v>39</v>
      </c>
      <c r="E124" s="2" t="s">
        <v>22</v>
      </c>
      <c r="F124" s="3">
        <v>350956.95</v>
      </c>
      <c r="G124" s="3">
        <v>351552.66</v>
      </c>
      <c r="H124" s="3">
        <v>10505.429999999998</v>
      </c>
      <c r="I124" s="10">
        <v>9909.7199999999993</v>
      </c>
    </row>
    <row r="125" spans="1:9" x14ac:dyDescent="0.3">
      <c r="A125" s="2" t="s">
        <v>56</v>
      </c>
      <c r="B125" s="2" t="s">
        <v>67</v>
      </c>
      <c r="C125" s="2" t="s">
        <v>68</v>
      </c>
      <c r="D125" s="2" t="s">
        <v>39</v>
      </c>
      <c r="E125" s="2" t="s">
        <v>22</v>
      </c>
      <c r="F125" s="3">
        <v>731263.3</v>
      </c>
      <c r="G125" s="3">
        <v>732025.53</v>
      </c>
      <c r="H125" s="3">
        <v>19494.57</v>
      </c>
      <c r="I125" s="10">
        <v>18732.34</v>
      </c>
    </row>
    <row r="126" spans="1:9" x14ac:dyDescent="0.3">
      <c r="A126" s="2" t="s">
        <v>56</v>
      </c>
      <c r="B126" s="2" t="s">
        <v>57</v>
      </c>
      <c r="C126" s="2" t="s">
        <v>58</v>
      </c>
      <c r="D126" s="2" t="s">
        <v>59</v>
      </c>
      <c r="E126" s="2" t="s">
        <v>60</v>
      </c>
      <c r="F126" s="3">
        <v>635596.5</v>
      </c>
      <c r="G126" s="3">
        <v>632314.65</v>
      </c>
      <c r="H126" s="3">
        <v>18969.45</v>
      </c>
      <c r="I126" s="10">
        <v>22251.3</v>
      </c>
    </row>
    <row r="127" spans="1:9" x14ac:dyDescent="0.3">
      <c r="A127" s="2" t="s">
        <v>56</v>
      </c>
      <c r="B127" s="2" t="s">
        <v>65</v>
      </c>
      <c r="C127" s="2" t="s">
        <v>66</v>
      </c>
      <c r="D127" s="2" t="s">
        <v>39</v>
      </c>
      <c r="E127" s="2" t="s">
        <v>22</v>
      </c>
      <c r="F127" s="3">
        <v>1808794.7</v>
      </c>
      <c r="G127" s="3">
        <v>1804039.5299999996</v>
      </c>
      <c r="H127" s="3">
        <v>30000</v>
      </c>
      <c r="I127" s="10">
        <v>34755.17</v>
      </c>
    </row>
    <row r="128" spans="1:9" x14ac:dyDescent="0.3">
      <c r="A128" s="2" t="s">
        <v>56</v>
      </c>
      <c r="B128" s="2" t="s">
        <v>61</v>
      </c>
      <c r="C128" s="2" t="s">
        <v>62</v>
      </c>
      <c r="D128" s="2" t="s">
        <v>46</v>
      </c>
      <c r="E128" s="2" t="s">
        <v>13</v>
      </c>
      <c r="F128" s="3">
        <v>335557.5</v>
      </c>
      <c r="G128" s="3">
        <v>0</v>
      </c>
      <c r="H128" s="3">
        <v>0</v>
      </c>
      <c r="I128" s="10">
        <v>335557.5</v>
      </c>
    </row>
    <row r="129" spans="1:9" x14ac:dyDescent="0.3">
      <c r="A129" s="2" t="s">
        <v>71</v>
      </c>
      <c r="B129" s="2" t="s">
        <v>75</v>
      </c>
      <c r="C129" s="2" t="s">
        <v>76</v>
      </c>
      <c r="D129" s="2" t="s">
        <v>74</v>
      </c>
      <c r="E129" s="2" t="s">
        <v>29</v>
      </c>
      <c r="F129" s="3">
        <v>1084805.49</v>
      </c>
      <c r="G129" s="3">
        <v>964140.09</v>
      </c>
      <c r="H129" s="3">
        <v>28924.19</v>
      </c>
      <c r="I129" s="10">
        <v>149589.59</v>
      </c>
    </row>
    <row r="130" spans="1:9" x14ac:dyDescent="0.3">
      <c r="A130" s="2" t="s">
        <v>71</v>
      </c>
      <c r="B130" s="2" t="s">
        <v>72</v>
      </c>
      <c r="C130" s="2" t="s">
        <v>73</v>
      </c>
      <c r="D130" s="2" t="s">
        <v>74</v>
      </c>
      <c r="E130" s="2" t="s">
        <v>29</v>
      </c>
      <c r="F130" s="3">
        <v>1631516.8199999998</v>
      </c>
      <c r="G130" s="3">
        <v>0</v>
      </c>
      <c r="H130" s="3">
        <v>0</v>
      </c>
      <c r="I130" s="10">
        <v>1631516.8199999998</v>
      </c>
    </row>
    <row r="131" spans="1:9" x14ac:dyDescent="0.3">
      <c r="A131" s="2" t="s">
        <v>77</v>
      </c>
      <c r="B131" s="2" t="s">
        <v>78</v>
      </c>
      <c r="C131" s="2" t="s">
        <v>79</v>
      </c>
      <c r="D131" s="2" t="s">
        <v>80</v>
      </c>
      <c r="E131" s="2" t="s">
        <v>29</v>
      </c>
      <c r="F131" s="3">
        <v>888842.49</v>
      </c>
      <c r="G131" s="3">
        <v>0</v>
      </c>
      <c r="H131" s="3">
        <v>0</v>
      </c>
      <c r="I131" s="10">
        <v>888842.49</v>
      </c>
    </row>
    <row r="132" spans="1:9" x14ac:dyDescent="0.3">
      <c r="A132" s="2" t="s">
        <v>81</v>
      </c>
      <c r="B132" s="2" t="s">
        <v>86</v>
      </c>
      <c r="C132" s="2" t="s">
        <v>87</v>
      </c>
      <c r="D132" s="2" t="s">
        <v>88</v>
      </c>
      <c r="E132" s="2" t="s">
        <v>89</v>
      </c>
      <c r="F132" s="3">
        <v>55385</v>
      </c>
      <c r="G132" s="3">
        <v>56897.5</v>
      </c>
      <c r="H132" s="3">
        <v>1706.9299999999998</v>
      </c>
      <c r="I132" s="10">
        <v>194.43</v>
      </c>
    </row>
    <row r="133" spans="1:9" x14ac:dyDescent="0.3">
      <c r="A133" s="2" t="s">
        <v>81</v>
      </c>
      <c r="B133" s="2" t="s">
        <v>90</v>
      </c>
      <c r="C133" s="2" t="s">
        <v>91</v>
      </c>
      <c r="D133" s="2" t="s">
        <v>39</v>
      </c>
      <c r="E133" s="2" t="s">
        <v>22</v>
      </c>
      <c r="F133" s="3">
        <v>728488.05</v>
      </c>
      <c r="G133" s="3">
        <v>719208.01</v>
      </c>
      <c r="H133" s="3">
        <v>9891.32</v>
      </c>
      <c r="I133" s="10">
        <v>19171.36</v>
      </c>
    </row>
    <row r="134" spans="1:9" x14ac:dyDescent="0.3">
      <c r="A134" s="2" t="s">
        <v>81</v>
      </c>
      <c r="B134" s="2" t="s">
        <v>82</v>
      </c>
      <c r="C134" s="2" t="s">
        <v>83</v>
      </c>
      <c r="D134" s="2" t="s">
        <v>84</v>
      </c>
      <c r="E134" s="2" t="s">
        <v>85</v>
      </c>
      <c r="F134" s="3">
        <v>164988.82999999999</v>
      </c>
      <c r="G134" s="3">
        <v>149560</v>
      </c>
      <c r="H134" s="3">
        <v>4486.8099999999995</v>
      </c>
      <c r="I134" s="10">
        <v>19915.64</v>
      </c>
    </row>
    <row r="135" spans="1:9" x14ac:dyDescent="0.3">
      <c r="A135" s="2" t="s">
        <v>92</v>
      </c>
      <c r="B135" s="2" t="s">
        <v>93</v>
      </c>
      <c r="C135" s="2" t="s">
        <v>94</v>
      </c>
      <c r="D135" s="2" t="s">
        <v>95</v>
      </c>
      <c r="E135" s="2" t="s">
        <v>96</v>
      </c>
      <c r="F135" s="3">
        <v>2205603.2299999995</v>
      </c>
      <c r="G135" s="3">
        <v>2086792.5</v>
      </c>
      <c r="H135" s="3">
        <v>30000</v>
      </c>
      <c r="I135" s="10">
        <v>148810.72999999998</v>
      </c>
    </row>
    <row r="136" spans="1:9" x14ac:dyDescent="0.3">
      <c r="A136" s="2" t="s">
        <v>97</v>
      </c>
      <c r="B136" s="2" t="s">
        <v>101</v>
      </c>
      <c r="C136" s="2" t="s">
        <v>102</v>
      </c>
      <c r="D136" s="2" t="s">
        <v>46</v>
      </c>
      <c r="E136" s="2" t="s">
        <v>13</v>
      </c>
      <c r="F136" s="3">
        <v>168932.5</v>
      </c>
      <c r="G136" s="3">
        <v>152791.25</v>
      </c>
      <c r="H136" s="3">
        <v>4583.74</v>
      </c>
      <c r="I136" s="10">
        <v>20724.989999999998</v>
      </c>
    </row>
    <row r="137" spans="1:9" x14ac:dyDescent="0.3">
      <c r="A137" s="2" t="s">
        <v>97</v>
      </c>
      <c r="B137" s="2" t="s">
        <v>98</v>
      </c>
      <c r="C137" s="2" t="s">
        <v>99</v>
      </c>
      <c r="D137" s="2" t="s">
        <v>100</v>
      </c>
      <c r="E137" s="2" t="s">
        <v>29</v>
      </c>
      <c r="F137" s="3">
        <v>3855569.61</v>
      </c>
      <c r="G137" s="3">
        <v>2412885.12</v>
      </c>
      <c r="H137" s="3">
        <v>30000</v>
      </c>
      <c r="I137" s="10">
        <v>1472684.49</v>
      </c>
    </row>
    <row r="138" spans="1:9" ht="14.4" customHeight="1" x14ac:dyDescent="0.3">
      <c r="A138" s="4" t="s">
        <v>1040</v>
      </c>
      <c r="B138" s="4" t="s">
        <v>1041</v>
      </c>
      <c r="C138" s="4" t="s">
        <v>1042</v>
      </c>
      <c r="D138" s="4" t="s">
        <v>1043</v>
      </c>
      <c r="E138" s="5"/>
      <c r="F138" s="6">
        <v>12292.29</v>
      </c>
      <c r="G138" s="6">
        <v>9823.5499999999993</v>
      </c>
      <c r="H138" s="7">
        <v>0</v>
      </c>
      <c r="I138" s="9">
        <v>2468.7399999999998</v>
      </c>
    </row>
    <row r="139" spans="1:9" x14ac:dyDescent="0.3">
      <c r="A139" s="2" t="s">
        <v>103</v>
      </c>
      <c r="B139" s="2" t="s">
        <v>107</v>
      </c>
      <c r="C139" s="2" t="s">
        <v>108</v>
      </c>
      <c r="D139" s="2" t="s">
        <v>84</v>
      </c>
      <c r="E139" s="2" t="s">
        <v>13</v>
      </c>
      <c r="F139" s="3">
        <v>217082.95</v>
      </c>
      <c r="G139" s="3">
        <v>212964.2</v>
      </c>
      <c r="H139" s="3">
        <v>6388.91</v>
      </c>
      <c r="I139" s="10">
        <v>10507.66</v>
      </c>
    </row>
    <row r="140" spans="1:9" x14ac:dyDescent="0.3">
      <c r="A140" s="2" t="s">
        <v>103</v>
      </c>
      <c r="B140" s="2" t="s">
        <v>104</v>
      </c>
      <c r="C140" s="2" t="s">
        <v>105</v>
      </c>
      <c r="D140" s="2" t="s">
        <v>106</v>
      </c>
      <c r="E140" s="2" t="s">
        <v>22</v>
      </c>
      <c r="F140" s="3">
        <v>365363.15</v>
      </c>
      <c r="G140" s="3">
        <v>365526.6</v>
      </c>
      <c r="H140" s="3">
        <v>10965.8</v>
      </c>
      <c r="I140" s="10">
        <v>10802.35</v>
      </c>
    </row>
    <row r="141" spans="1:9" x14ac:dyDescent="0.3">
      <c r="A141" s="2" t="s">
        <v>103</v>
      </c>
      <c r="B141" s="2" t="s">
        <v>112</v>
      </c>
      <c r="C141" s="2" t="s">
        <v>113</v>
      </c>
      <c r="D141" s="2" t="s">
        <v>114</v>
      </c>
      <c r="E141" s="2" t="s">
        <v>22</v>
      </c>
      <c r="F141" s="3">
        <v>842906.7</v>
      </c>
      <c r="G141" s="3">
        <v>818438.55999999994</v>
      </c>
      <c r="H141" s="3">
        <v>6446.07</v>
      </c>
      <c r="I141" s="10">
        <v>30914.21</v>
      </c>
    </row>
    <row r="142" spans="1:9" x14ac:dyDescent="0.3">
      <c r="A142" s="2" t="s">
        <v>103</v>
      </c>
      <c r="B142" s="2" t="s">
        <v>109</v>
      </c>
      <c r="C142" s="2" t="s">
        <v>110</v>
      </c>
      <c r="D142" s="2" t="s">
        <v>111</v>
      </c>
      <c r="E142" s="2" t="s">
        <v>96</v>
      </c>
      <c r="F142" s="3">
        <v>5025264.7</v>
      </c>
      <c r="G142" s="3">
        <v>4275704.4000000004</v>
      </c>
      <c r="H142" s="3">
        <v>30000</v>
      </c>
      <c r="I142" s="10">
        <v>779560.3</v>
      </c>
    </row>
    <row r="143" spans="1:9" x14ac:dyDescent="0.3">
      <c r="A143" s="2" t="s">
        <v>115</v>
      </c>
      <c r="B143" s="2" t="s">
        <v>120</v>
      </c>
      <c r="C143" s="2" t="s">
        <v>121</v>
      </c>
      <c r="D143" s="2" t="s">
        <v>122</v>
      </c>
      <c r="E143" s="2" t="s">
        <v>22</v>
      </c>
      <c r="F143" s="3">
        <v>677329</v>
      </c>
      <c r="G143" s="3">
        <v>674323.67999999993</v>
      </c>
      <c r="H143" s="3">
        <v>11793.22</v>
      </c>
      <c r="I143" s="10">
        <v>14798.539999999999</v>
      </c>
    </row>
    <row r="144" spans="1:9" x14ac:dyDescent="0.3">
      <c r="A144" s="2" t="s">
        <v>115</v>
      </c>
      <c r="B144" s="2" t="s">
        <v>116</v>
      </c>
      <c r="C144" s="2" t="s">
        <v>117</v>
      </c>
      <c r="D144" s="2" t="s">
        <v>21</v>
      </c>
      <c r="E144" s="2" t="s">
        <v>13</v>
      </c>
      <c r="F144" s="3">
        <v>689741.92999999993</v>
      </c>
      <c r="G144" s="3">
        <v>685979.82</v>
      </c>
      <c r="H144" s="3">
        <v>20579.39</v>
      </c>
      <c r="I144" s="10">
        <v>24341.5</v>
      </c>
    </row>
    <row r="145" spans="1:9" x14ac:dyDescent="0.3">
      <c r="A145" s="2" t="s">
        <v>115</v>
      </c>
      <c r="B145" s="2" t="s">
        <v>118</v>
      </c>
      <c r="C145" s="2" t="s">
        <v>119</v>
      </c>
      <c r="D145" s="2" t="s">
        <v>12</v>
      </c>
      <c r="E145" s="2" t="s">
        <v>13</v>
      </c>
      <c r="F145" s="3">
        <v>443631.64</v>
      </c>
      <c r="G145" s="3">
        <v>0</v>
      </c>
      <c r="H145" s="3">
        <v>0</v>
      </c>
      <c r="I145" s="10">
        <v>443631.64</v>
      </c>
    </row>
    <row r="146" spans="1:9" x14ac:dyDescent="0.3">
      <c r="A146" s="2" t="s">
        <v>123</v>
      </c>
      <c r="B146" s="2" t="s">
        <v>127</v>
      </c>
      <c r="C146" s="2" t="s">
        <v>128</v>
      </c>
      <c r="D146" s="2" t="s">
        <v>129</v>
      </c>
      <c r="E146" s="2" t="s">
        <v>22</v>
      </c>
      <c r="F146" s="3">
        <v>828462.8</v>
      </c>
      <c r="G146" s="3">
        <v>820562.42999999993</v>
      </c>
      <c r="H146" s="3">
        <v>15214.59</v>
      </c>
      <c r="I146" s="10">
        <v>23114.959999999999</v>
      </c>
    </row>
    <row r="147" spans="1:9" x14ac:dyDescent="0.3">
      <c r="A147" s="2" t="s">
        <v>123</v>
      </c>
      <c r="B147" s="2" t="s">
        <v>124</v>
      </c>
      <c r="C147" s="2" t="s">
        <v>125</v>
      </c>
      <c r="D147" s="2" t="s">
        <v>126</v>
      </c>
      <c r="E147" s="2" t="s">
        <v>29</v>
      </c>
      <c r="F147" s="3">
        <v>2499884.9099999997</v>
      </c>
      <c r="G147" s="3">
        <v>2504582.4299999997</v>
      </c>
      <c r="H147" s="3">
        <v>30000</v>
      </c>
      <c r="I147" s="10">
        <v>25302.48</v>
      </c>
    </row>
    <row r="148" spans="1:9" x14ac:dyDescent="0.3">
      <c r="A148" s="2" t="s">
        <v>123</v>
      </c>
      <c r="B148" s="2" t="s">
        <v>130</v>
      </c>
      <c r="C148" s="2" t="s">
        <v>131</v>
      </c>
      <c r="D148" s="2" t="s">
        <v>126</v>
      </c>
      <c r="E148" s="2" t="s">
        <v>29</v>
      </c>
      <c r="F148" s="3">
        <v>2834522.09</v>
      </c>
      <c r="G148" s="3">
        <v>0</v>
      </c>
      <c r="H148" s="3">
        <v>0</v>
      </c>
      <c r="I148" s="10">
        <v>2834522.09</v>
      </c>
    </row>
    <row r="149" spans="1:9" x14ac:dyDescent="0.3">
      <c r="A149" s="2" t="s">
        <v>132</v>
      </c>
      <c r="B149" s="2" t="s">
        <v>135</v>
      </c>
      <c r="C149" s="2" t="s">
        <v>136</v>
      </c>
      <c r="D149" s="2" t="s">
        <v>100</v>
      </c>
      <c r="E149" s="2" t="s">
        <v>29</v>
      </c>
      <c r="F149" s="3">
        <v>1133604.3899999999</v>
      </c>
      <c r="G149" s="3">
        <v>1054202.3699999999</v>
      </c>
      <c r="H149" s="3">
        <v>0</v>
      </c>
      <c r="I149" s="10">
        <v>79402.01999999999</v>
      </c>
    </row>
    <row r="150" spans="1:9" x14ac:dyDescent="0.3">
      <c r="A150" s="2" t="s">
        <v>132</v>
      </c>
      <c r="B150" s="2" t="s">
        <v>137</v>
      </c>
      <c r="C150" s="2" t="s">
        <v>138</v>
      </c>
      <c r="D150" s="2" t="s">
        <v>100</v>
      </c>
      <c r="E150" s="2" t="s">
        <v>29</v>
      </c>
      <c r="F150" s="3">
        <v>1154671.49</v>
      </c>
      <c r="G150" s="3">
        <v>1041771.66</v>
      </c>
      <c r="H150" s="3">
        <v>30000</v>
      </c>
      <c r="I150" s="10">
        <v>142899.82999999999</v>
      </c>
    </row>
    <row r="151" spans="1:9" x14ac:dyDescent="0.3">
      <c r="A151" s="2" t="s">
        <v>132</v>
      </c>
      <c r="B151" s="2" t="s">
        <v>133</v>
      </c>
      <c r="C151" s="2" t="s">
        <v>134</v>
      </c>
      <c r="D151" s="2" t="s">
        <v>12</v>
      </c>
      <c r="E151" s="2" t="s">
        <v>13</v>
      </c>
      <c r="F151" s="3">
        <v>215843.00999999998</v>
      </c>
      <c r="G151" s="3">
        <v>1850</v>
      </c>
      <c r="H151" s="3">
        <v>55.5</v>
      </c>
      <c r="I151" s="10">
        <v>214048.50999999998</v>
      </c>
    </row>
    <row r="152" spans="1:9" x14ac:dyDescent="0.3">
      <c r="A152" s="2" t="s">
        <v>139</v>
      </c>
      <c r="B152" s="2" t="s">
        <v>142</v>
      </c>
      <c r="C152" s="2" t="s">
        <v>143</v>
      </c>
      <c r="D152" s="2" t="s">
        <v>28</v>
      </c>
      <c r="E152" s="2" t="s">
        <v>29</v>
      </c>
      <c r="F152" s="3">
        <v>2723203.95</v>
      </c>
      <c r="G152" s="3">
        <v>2745401.09</v>
      </c>
      <c r="H152" s="3">
        <v>30000</v>
      </c>
      <c r="I152" s="10">
        <v>7802.8599999999988</v>
      </c>
    </row>
    <row r="153" spans="1:9" x14ac:dyDescent="0.3">
      <c r="A153" s="2" t="s">
        <v>139</v>
      </c>
      <c r="B153" s="2" t="s">
        <v>146</v>
      </c>
      <c r="C153" s="2" t="s">
        <v>147</v>
      </c>
      <c r="D153" s="2" t="s">
        <v>148</v>
      </c>
      <c r="E153" s="2" t="s">
        <v>22</v>
      </c>
      <c r="F153" s="3">
        <v>416696.5</v>
      </c>
      <c r="G153" s="3">
        <v>393247.31</v>
      </c>
      <c r="H153" s="3">
        <v>11797.429999999998</v>
      </c>
      <c r="I153" s="10">
        <v>35246.620000000003</v>
      </c>
    </row>
    <row r="154" spans="1:9" x14ac:dyDescent="0.3">
      <c r="A154" s="2" t="s">
        <v>139</v>
      </c>
      <c r="B154" s="2" t="s">
        <v>140</v>
      </c>
      <c r="C154" s="2" t="s">
        <v>141</v>
      </c>
      <c r="D154" s="2" t="s">
        <v>106</v>
      </c>
      <c r="E154" s="2" t="s">
        <v>60</v>
      </c>
      <c r="F154" s="3">
        <v>591209.19999999995</v>
      </c>
      <c r="G154" s="3">
        <v>0</v>
      </c>
      <c r="H154" s="3">
        <v>0</v>
      </c>
      <c r="I154" s="10">
        <v>591209.19999999995</v>
      </c>
    </row>
    <row r="155" spans="1:9" x14ac:dyDescent="0.3">
      <c r="A155" s="2" t="s">
        <v>139</v>
      </c>
      <c r="B155" s="2" t="s">
        <v>144</v>
      </c>
      <c r="C155" s="2" t="s">
        <v>145</v>
      </c>
      <c r="D155" s="2" t="s">
        <v>100</v>
      </c>
      <c r="E155" s="2" t="s">
        <v>29</v>
      </c>
      <c r="F155" s="3">
        <v>3273701.62</v>
      </c>
      <c r="G155" s="3">
        <v>0</v>
      </c>
      <c r="H155" s="3">
        <v>0</v>
      </c>
      <c r="I155" s="10">
        <v>3273701.62</v>
      </c>
    </row>
    <row r="156" spans="1:9" x14ac:dyDescent="0.3">
      <c r="A156" s="2" t="s">
        <v>149</v>
      </c>
      <c r="B156" s="2" t="s">
        <v>153</v>
      </c>
      <c r="C156" s="2" t="s">
        <v>154</v>
      </c>
      <c r="D156" s="2" t="s">
        <v>84</v>
      </c>
      <c r="E156" s="2" t="s">
        <v>22</v>
      </c>
      <c r="F156" s="3">
        <v>541859.67000000004</v>
      </c>
      <c r="G156" s="3">
        <v>460408.6</v>
      </c>
      <c r="H156" s="3">
        <v>13044.99</v>
      </c>
      <c r="I156" s="10">
        <v>94496.06</v>
      </c>
    </row>
    <row r="157" spans="1:9" x14ac:dyDescent="0.3">
      <c r="A157" s="2" t="s">
        <v>149</v>
      </c>
      <c r="B157" s="2" t="s">
        <v>155</v>
      </c>
      <c r="C157" s="2" t="s">
        <v>156</v>
      </c>
      <c r="D157" s="2" t="s">
        <v>157</v>
      </c>
      <c r="E157" s="2" t="s">
        <v>158</v>
      </c>
      <c r="F157" s="3">
        <v>172675.32</v>
      </c>
      <c r="G157" s="3">
        <v>100</v>
      </c>
      <c r="H157" s="3">
        <v>3</v>
      </c>
      <c r="I157" s="10">
        <v>172578.32</v>
      </c>
    </row>
    <row r="158" spans="1:9" x14ac:dyDescent="0.3">
      <c r="A158" s="2" t="s">
        <v>149</v>
      </c>
      <c r="B158" s="2" t="s">
        <v>150</v>
      </c>
      <c r="C158" s="2" t="s">
        <v>151</v>
      </c>
      <c r="D158" s="2" t="s">
        <v>152</v>
      </c>
      <c r="E158" s="2" t="s">
        <v>22</v>
      </c>
      <c r="F158" s="3">
        <v>1047234.25</v>
      </c>
      <c r="G158" s="3">
        <v>363718.5</v>
      </c>
      <c r="H158" s="3">
        <v>10911.56</v>
      </c>
      <c r="I158" s="10">
        <v>694427.30999999994</v>
      </c>
    </row>
    <row r="159" spans="1:9" ht="14.4" customHeight="1" x14ac:dyDescent="0.3">
      <c r="A159" s="4" t="s">
        <v>1044</v>
      </c>
      <c r="B159" s="4" t="s">
        <v>1045</v>
      </c>
      <c r="C159" s="4" t="s">
        <v>1046</v>
      </c>
      <c r="D159" s="4" t="s">
        <v>1047</v>
      </c>
      <c r="E159" s="5"/>
      <c r="F159" s="6">
        <v>4000</v>
      </c>
      <c r="G159" s="6">
        <v>3835</v>
      </c>
      <c r="H159" s="7">
        <v>0</v>
      </c>
      <c r="I159" s="9">
        <v>165</v>
      </c>
    </row>
    <row r="160" spans="1:9" ht="14.4" customHeight="1" x14ac:dyDescent="0.3">
      <c r="A160" s="4" t="s">
        <v>1044</v>
      </c>
      <c r="B160" s="4" t="s">
        <v>1045</v>
      </c>
      <c r="C160" s="4" t="s">
        <v>1048</v>
      </c>
      <c r="D160" s="4" t="s">
        <v>1049</v>
      </c>
      <c r="E160" s="5"/>
      <c r="F160" s="6">
        <v>52000</v>
      </c>
      <c r="G160" s="6">
        <v>48500.800000000003</v>
      </c>
      <c r="H160" s="7">
        <v>0</v>
      </c>
      <c r="I160" s="9">
        <v>3499.2</v>
      </c>
    </row>
    <row r="161" spans="1:9" x14ac:dyDescent="0.3">
      <c r="A161" s="2" t="s">
        <v>159</v>
      </c>
      <c r="B161" s="2" t="s">
        <v>160</v>
      </c>
      <c r="C161" s="2" t="s">
        <v>161</v>
      </c>
      <c r="D161" s="2" t="s">
        <v>162</v>
      </c>
      <c r="E161" s="2" t="s">
        <v>158</v>
      </c>
      <c r="F161" s="3">
        <v>72929.78</v>
      </c>
      <c r="G161" s="3">
        <v>0</v>
      </c>
      <c r="H161" s="3">
        <v>0</v>
      </c>
      <c r="I161" s="10">
        <v>72929.78</v>
      </c>
    </row>
    <row r="162" spans="1:9" ht="14.4" customHeight="1" x14ac:dyDescent="0.3">
      <c r="A162" s="4" t="s">
        <v>1050</v>
      </c>
      <c r="B162" s="4" t="s">
        <v>1051</v>
      </c>
      <c r="C162" s="4" t="s">
        <v>1052</v>
      </c>
      <c r="D162" s="4" t="s">
        <v>1049</v>
      </c>
      <c r="E162" s="5"/>
      <c r="F162" s="6">
        <v>78622</v>
      </c>
      <c r="G162" s="6">
        <v>78621.3</v>
      </c>
      <c r="H162" s="7">
        <v>0</v>
      </c>
      <c r="I162" s="9">
        <v>0.7</v>
      </c>
    </row>
    <row r="163" spans="1:9" ht="14.4" customHeight="1" x14ac:dyDescent="0.3">
      <c r="A163" s="4" t="s">
        <v>1050</v>
      </c>
      <c r="B163" s="4" t="s">
        <v>1053</v>
      </c>
      <c r="C163" s="4" t="s">
        <v>1054</v>
      </c>
      <c r="D163" s="4" t="s">
        <v>1010</v>
      </c>
      <c r="E163" s="5"/>
      <c r="F163" s="6">
        <v>466705.5</v>
      </c>
      <c r="G163" s="6">
        <v>466696.9</v>
      </c>
      <c r="H163" s="7">
        <v>0</v>
      </c>
      <c r="I163" s="9">
        <v>8.6</v>
      </c>
    </row>
    <row r="164" spans="1:9" ht="14.4" customHeight="1" x14ac:dyDescent="0.3">
      <c r="A164" s="4" t="s">
        <v>1050</v>
      </c>
      <c r="B164" s="4" t="s">
        <v>1055</v>
      </c>
      <c r="C164" s="4" t="s">
        <v>1056</v>
      </c>
      <c r="D164" s="4" t="s">
        <v>1010</v>
      </c>
      <c r="E164" s="5"/>
      <c r="F164" s="6">
        <v>225479.1</v>
      </c>
      <c r="G164" s="6">
        <v>224004.76</v>
      </c>
      <c r="H164" s="7">
        <v>0</v>
      </c>
      <c r="I164" s="9">
        <v>1474.34</v>
      </c>
    </row>
    <row r="165" spans="1:9" ht="14.4" customHeight="1" x14ac:dyDescent="0.3">
      <c r="A165" s="4" t="s">
        <v>1050</v>
      </c>
      <c r="B165" s="4" t="s">
        <v>1057</v>
      </c>
      <c r="C165" s="4" t="s">
        <v>1058</v>
      </c>
      <c r="D165" s="4" t="s">
        <v>1049</v>
      </c>
      <c r="E165" s="5"/>
      <c r="F165" s="6">
        <v>66665</v>
      </c>
      <c r="G165" s="6">
        <v>62656.800000000003</v>
      </c>
      <c r="H165" s="7">
        <v>0</v>
      </c>
      <c r="I165" s="9">
        <v>4008.2</v>
      </c>
    </row>
    <row r="166" spans="1:9" ht="14.4" customHeight="1" x14ac:dyDescent="0.3">
      <c r="A166" s="4" t="s">
        <v>1050</v>
      </c>
      <c r="B166" s="4" t="s">
        <v>1059</v>
      </c>
      <c r="C166" s="4" t="s">
        <v>1060</v>
      </c>
      <c r="D166" s="4" t="s">
        <v>1049</v>
      </c>
      <c r="E166" s="5"/>
      <c r="F166" s="6">
        <v>94480</v>
      </c>
      <c r="G166" s="6">
        <v>87459.06</v>
      </c>
      <c r="H166" s="7">
        <v>0</v>
      </c>
      <c r="I166" s="9">
        <v>7020.94</v>
      </c>
    </row>
    <row r="167" spans="1:9" ht="14.4" customHeight="1" x14ac:dyDescent="0.3">
      <c r="A167" s="4" t="s">
        <v>1050</v>
      </c>
      <c r="B167" s="4" t="s">
        <v>1055</v>
      </c>
      <c r="C167" s="4" t="s">
        <v>1061</v>
      </c>
      <c r="D167" s="4" t="s">
        <v>1049</v>
      </c>
      <c r="E167" s="5"/>
      <c r="F167" s="6">
        <v>52850</v>
      </c>
      <c r="G167" s="6">
        <v>35445.15</v>
      </c>
      <c r="H167" s="7">
        <v>0</v>
      </c>
      <c r="I167" s="9">
        <v>17404.849999999999</v>
      </c>
    </row>
    <row r="168" spans="1:9" ht="14.4" customHeight="1" x14ac:dyDescent="0.3">
      <c r="A168" s="4" t="s">
        <v>1050</v>
      </c>
      <c r="B168" s="4" t="s">
        <v>1055</v>
      </c>
      <c r="C168" s="4" t="s">
        <v>1062</v>
      </c>
      <c r="D168" s="4" t="s">
        <v>1049</v>
      </c>
      <c r="E168" s="5"/>
      <c r="F168" s="6">
        <v>47090</v>
      </c>
      <c r="G168" s="6">
        <v>9937.4</v>
      </c>
      <c r="H168" s="7">
        <v>0</v>
      </c>
      <c r="I168" s="9">
        <v>37152.6</v>
      </c>
    </row>
    <row r="169" spans="1:9" x14ac:dyDescent="0.3">
      <c r="A169" s="2" t="s">
        <v>163</v>
      </c>
      <c r="B169" s="2" t="s">
        <v>166</v>
      </c>
      <c r="C169" s="2" t="s">
        <v>167</v>
      </c>
      <c r="D169" s="2" t="s">
        <v>168</v>
      </c>
      <c r="E169" s="2" t="s">
        <v>22</v>
      </c>
      <c r="F169" s="3">
        <v>2218553.4500000002</v>
      </c>
      <c r="G169" s="3">
        <v>2243297.25</v>
      </c>
      <c r="H169" s="3">
        <v>30000</v>
      </c>
      <c r="I169" s="10">
        <v>5256.2</v>
      </c>
    </row>
    <row r="170" spans="1:9" x14ac:dyDescent="0.3">
      <c r="A170" s="2" t="s">
        <v>163</v>
      </c>
      <c r="B170" s="2" t="s">
        <v>173</v>
      </c>
      <c r="C170" s="2" t="s">
        <v>174</v>
      </c>
      <c r="D170" s="2" t="s">
        <v>100</v>
      </c>
      <c r="E170" s="2" t="s">
        <v>29</v>
      </c>
      <c r="F170" s="3">
        <v>915934.55</v>
      </c>
      <c r="G170" s="3">
        <v>885521.9</v>
      </c>
      <c r="H170" s="3">
        <v>0</v>
      </c>
      <c r="I170" s="10">
        <v>30412.65</v>
      </c>
    </row>
    <row r="171" spans="1:9" x14ac:dyDescent="0.3">
      <c r="A171" s="2" t="s">
        <v>163</v>
      </c>
      <c r="B171" s="2" t="s">
        <v>169</v>
      </c>
      <c r="C171" s="2" t="s">
        <v>170</v>
      </c>
      <c r="D171" s="2" t="s">
        <v>100</v>
      </c>
      <c r="E171" s="2" t="s">
        <v>29</v>
      </c>
      <c r="F171" s="3">
        <v>861968.22</v>
      </c>
      <c r="G171" s="3">
        <v>817507.46</v>
      </c>
      <c r="H171" s="3">
        <v>0</v>
      </c>
      <c r="I171" s="10">
        <v>44460.76</v>
      </c>
    </row>
    <row r="172" spans="1:9" x14ac:dyDescent="0.3">
      <c r="A172" s="2" t="s">
        <v>163</v>
      </c>
      <c r="B172" s="2" t="s">
        <v>164</v>
      </c>
      <c r="C172" s="2" t="s">
        <v>165</v>
      </c>
      <c r="D172" s="2" t="s">
        <v>84</v>
      </c>
      <c r="E172" s="2" t="s">
        <v>85</v>
      </c>
      <c r="F172" s="3">
        <v>481055.1</v>
      </c>
      <c r="G172" s="3">
        <v>1375</v>
      </c>
      <c r="H172" s="3">
        <v>41.25</v>
      </c>
      <c r="I172" s="10">
        <v>479721.35</v>
      </c>
    </row>
    <row r="173" spans="1:9" x14ac:dyDescent="0.3">
      <c r="A173" s="2" t="s">
        <v>163</v>
      </c>
      <c r="B173" s="2" t="s">
        <v>171</v>
      </c>
      <c r="C173" s="2" t="s">
        <v>172</v>
      </c>
      <c r="D173" s="2" t="s">
        <v>28</v>
      </c>
      <c r="E173" s="2" t="s">
        <v>29</v>
      </c>
      <c r="F173" s="3">
        <v>2375816.59</v>
      </c>
      <c r="G173" s="3">
        <v>577889.16</v>
      </c>
      <c r="H173" s="3">
        <v>17336.669999999998</v>
      </c>
      <c r="I173" s="10">
        <v>1815264.0999999999</v>
      </c>
    </row>
    <row r="174" spans="1:9" ht="14.4" customHeight="1" x14ac:dyDescent="0.3">
      <c r="A174" s="4" t="s">
        <v>1063</v>
      </c>
      <c r="B174" s="4" t="s">
        <v>1064</v>
      </c>
      <c r="C174" s="4" t="s">
        <v>1065</v>
      </c>
      <c r="D174" s="4" t="s">
        <v>1066</v>
      </c>
      <c r="E174" s="5"/>
      <c r="F174" s="6">
        <v>179744.54</v>
      </c>
      <c r="G174" s="6">
        <v>179744.53</v>
      </c>
      <c r="H174" s="7">
        <v>0</v>
      </c>
      <c r="I174" s="9">
        <v>0.01</v>
      </c>
    </row>
    <row r="175" spans="1:9" x14ac:dyDescent="0.3">
      <c r="A175" s="2" t="s">
        <v>175</v>
      </c>
      <c r="B175" s="2" t="s">
        <v>176</v>
      </c>
      <c r="C175" s="2" t="s">
        <v>177</v>
      </c>
      <c r="D175" s="2" t="s">
        <v>42</v>
      </c>
      <c r="E175" s="2" t="s">
        <v>29</v>
      </c>
      <c r="F175" s="3">
        <v>1667089.8499999999</v>
      </c>
      <c r="G175" s="3">
        <v>1598065.72</v>
      </c>
      <c r="H175" s="3">
        <v>30000</v>
      </c>
      <c r="I175" s="10">
        <v>99024.12999999999</v>
      </c>
    </row>
    <row r="176" spans="1:9" x14ac:dyDescent="0.3">
      <c r="A176" s="2" t="s">
        <v>178</v>
      </c>
      <c r="B176" s="2" t="s">
        <v>189</v>
      </c>
      <c r="C176" s="2" t="s">
        <v>190</v>
      </c>
      <c r="D176" s="2" t="s">
        <v>191</v>
      </c>
      <c r="E176" s="2" t="s">
        <v>192</v>
      </c>
      <c r="F176" s="3">
        <v>782446.5</v>
      </c>
      <c r="G176" s="3">
        <v>798290.2</v>
      </c>
      <c r="H176" s="3">
        <v>23948.71</v>
      </c>
      <c r="I176" s="10">
        <v>8105.0099999999984</v>
      </c>
    </row>
    <row r="177" spans="1:9" x14ac:dyDescent="0.3">
      <c r="A177" s="2" t="s">
        <v>178</v>
      </c>
      <c r="B177" s="2" t="s">
        <v>182</v>
      </c>
      <c r="C177" s="2" t="s">
        <v>183</v>
      </c>
      <c r="D177" s="2" t="s">
        <v>129</v>
      </c>
      <c r="E177" s="2" t="s">
        <v>22</v>
      </c>
      <c r="F177" s="3">
        <v>594703.25</v>
      </c>
      <c r="G177" s="3">
        <v>587984.75</v>
      </c>
      <c r="H177" s="3">
        <v>17639.54</v>
      </c>
      <c r="I177" s="10">
        <v>24358.04</v>
      </c>
    </row>
    <row r="178" spans="1:9" x14ac:dyDescent="0.3">
      <c r="A178" s="2" t="s">
        <v>178</v>
      </c>
      <c r="B178" s="2" t="s">
        <v>179</v>
      </c>
      <c r="C178" s="2" t="s">
        <v>180</v>
      </c>
      <c r="D178" s="2" t="s">
        <v>181</v>
      </c>
      <c r="E178" s="2" t="s">
        <v>60</v>
      </c>
      <c r="F178" s="3">
        <v>220409.88999999998</v>
      </c>
      <c r="G178" s="3">
        <v>176867.52</v>
      </c>
      <c r="H178" s="3">
        <v>5306.0199999999995</v>
      </c>
      <c r="I178" s="10">
        <v>48848.39</v>
      </c>
    </row>
    <row r="179" spans="1:9" x14ac:dyDescent="0.3">
      <c r="A179" s="2" t="s">
        <v>178</v>
      </c>
      <c r="B179" s="2" t="s">
        <v>199</v>
      </c>
      <c r="C179" s="2" t="s">
        <v>200</v>
      </c>
      <c r="D179" s="2" t="s">
        <v>195</v>
      </c>
      <c r="E179" s="2" t="s">
        <v>196</v>
      </c>
      <c r="F179" s="3">
        <v>61364.6</v>
      </c>
      <c r="G179" s="3">
        <v>0</v>
      </c>
      <c r="H179" s="3">
        <v>0</v>
      </c>
      <c r="I179" s="10">
        <v>61364.6</v>
      </c>
    </row>
    <row r="180" spans="1:9" x14ac:dyDescent="0.3">
      <c r="A180" s="2" t="s">
        <v>178</v>
      </c>
      <c r="B180" s="2" t="s">
        <v>197</v>
      </c>
      <c r="C180" s="2" t="s">
        <v>198</v>
      </c>
      <c r="D180" s="2" t="s">
        <v>195</v>
      </c>
      <c r="E180" s="2" t="s">
        <v>196</v>
      </c>
      <c r="F180" s="3">
        <v>65199.78</v>
      </c>
      <c r="G180" s="3">
        <v>0</v>
      </c>
      <c r="H180" s="3">
        <v>0</v>
      </c>
      <c r="I180" s="10">
        <v>65199.78</v>
      </c>
    </row>
    <row r="181" spans="1:9" x14ac:dyDescent="0.3">
      <c r="A181" s="2" t="s">
        <v>178</v>
      </c>
      <c r="B181" s="2" t="s">
        <v>193</v>
      </c>
      <c r="C181" s="2" t="s">
        <v>194</v>
      </c>
      <c r="D181" s="2" t="s">
        <v>195</v>
      </c>
      <c r="E181" s="2" t="s">
        <v>196</v>
      </c>
      <c r="F181" s="3">
        <v>68760.829999999987</v>
      </c>
      <c r="G181" s="3">
        <v>0</v>
      </c>
      <c r="H181" s="3">
        <v>0</v>
      </c>
      <c r="I181" s="10">
        <v>68760.829999999987</v>
      </c>
    </row>
    <row r="182" spans="1:9" x14ac:dyDescent="0.3">
      <c r="A182" s="2" t="s">
        <v>178</v>
      </c>
      <c r="B182" s="2" t="s">
        <v>184</v>
      </c>
      <c r="C182" s="2" t="s">
        <v>185</v>
      </c>
      <c r="D182" s="2" t="s">
        <v>126</v>
      </c>
      <c r="E182" s="2" t="s">
        <v>29</v>
      </c>
      <c r="F182" s="3">
        <v>2359281.3099999996</v>
      </c>
      <c r="G182" s="3">
        <v>2248668.29</v>
      </c>
      <c r="H182" s="3">
        <v>30000</v>
      </c>
      <c r="I182" s="10">
        <v>140613.01999999999</v>
      </c>
    </row>
    <row r="183" spans="1:9" x14ac:dyDescent="0.3">
      <c r="A183" s="2" t="s">
        <v>178</v>
      </c>
      <c r="B183" s="2" t="s">
        <v>201</v>
      </c>
      <c r="C183" s="2" t="s">
        <v>202</v>
      </c>
      <c r="D183" s="2" t="s">
        <v>126</v>
      </c>
      <c r="E183" s="2" t="s">
        <v>196</v>
      </c>
      <c r="F183" s="3">
        <v>440772.27</v>
      </c>
      <c r="G183" s="3">
        <v>0</v>
      </c>
      <c r="H183" s="3">
        <v>0</v>
      </c>
      <c r="I183" s="10">
        <v>440772.27</v>
      </c>
    </row>
    <row r="184" spans="1:9" x14ac:dyDescent="0.3">
      <c r="A184" s="2" t="s">
        <v>178</v>
      </c>
      <c r="B184" s="2" t="s">
        <v>186</v>
      </c>
      <c r="C184" s="2" t="s">
        <v>187</v>
      </c>
      <c r="D184" s="2" t="s">
        <v>188</v>
      </c>
      <c r="E184" s="2" t="s">
        <v>29</v>
      </c>
      <c r="F184" s="3">
        <v>1709300.2599999998</v>
      </c>
      <c r="G184" s="3">
        <v>0</v>
      </c>
      <c r="H184" s="3">
        <v>0</v>
      </c>
      <c r="I184" s="10">
        <v>1709300.2599999998</v>
      </c>
    </row>
    <row r="185" spans="1:9" ht="14.4" customHeight="1" x14ac:dyDescent="0.3">
      <c r="A185" s="4" t="s">
        <v>1067</v>
      </c>
      <c r="B185" s="4" t="s">
        <v>1068</v>
      </c>
      <c r="C185" s="4" t="s">
        <v>1069</v>
      </c>
      <c r="D185" s="4" t="s">
        <v>1049</v>
      </c>
      <c r="E185" s="5"/>
      <c r="F185" s="6">
        <v>32800</v>
      </c>
      <c r="G185" s="6">
        <v>23346.3</v>
      </c>
      <c r="H185" s="7">
        <v>0</v>
      </c>
      <c r="I185" s="9">
        <v>9453.7000000000007</v>
      </c>
    </row>
    <row r="186" spans="1:9" x14ac:dyDescent="0.3">
      <c r="A186" s="2" t="s">
        <v>203</v>
      </c>
      <c r="B186" s="2" t="s">
        <v>204</v>
      </c>
      <c r="C186" s="2" t="s">
        <v>205</v>
      </c>
      <c r="D186" s="2" t="s">
        <v>80</v>
      </c>
      <c r="E186" s="2" t="s">
        <v>29</v>
      </c>
      <c r="F186" s="3">
        <v>4567926.21</v>
      </c>
      <c r="G186" s="3">
        <v>4466020.7</v>
      </c>
      <c r="H186" s="3">
        <v>4636.04</v>
      </c>
      <c r="I186" s="10">
        <v>106541.54999999999</v>
      </c>
    </row>
    <row r="187" spans="1:9" x14ac:dyDescent="0.3">
      <c r="A187" s="2" t="s">
        <v>203</v>
      </c>
      <c r="B187" s="2" t="s">
        <v>208</v>
      </c>
      <c r="C187" s="2" t="s">
        <v>209</v>
      </c>
      <c r="D187" s="2" t="s">
        <v>80</v>
      </c>
      <c r="E187" s="2" t="s">
        <v>29</v>
      </c>
      <c r="F187" s="3">
        <v>883230.86</v>
      </c>
      <c r="G187" s="3">
        <v>771092.17</v>
      </c>
      <c r="H187" s="3">
        <v>971.27</v>
      </c>
      <c r="I187" s="10">
        <v>113109.95999999998</v>
      </c>
    </row>
    <row r="188" spans="1:9" x14ac:dyDescent="0.3">
      <c r="A188" s="2" t="s">
        <v>203</v>
      </c>
      <c r="B188" s="2" t="s">
        <v>206</v>
      </c>
      <c r="C188" s="2" t="s">
        <v>207</v>
      </c>
      <c r="D188" s="2" t="s">
        <v>80</v>
      </c>
      <c r="E188" s="2" t="s">
        <v>29</v>
      </c>
      <c r="F188" s="3">
        <v>845077.08</v>
      </c>
      <c r="G188" s="3">
        <v>710967.91</v>
      </c>
      <c r="H188" s="3">
        <v>2260.36</v>
      </c>
      <c r="I188" s="10">
        <v>136369.52999999997</v>
      </c>
    </row>
    <row r="189" spans="1:9" ht="14.4" customHeight="1" x14ac:dyDescent="0.3">
      <c r="A189" s="4" t="s">
        <v>1070</v>
      </c>
      <c r="B189" s="4" t="s">
        <v>1071</v>
      </c>
      <c r="C189" s="4" t="s">
        <v>1072</v>
      </c>
      <c r="D189" s="4" t="s">
        <v>1073</v>
      </c>
      <c r="E189" s="5"/>
      <c r="F189" s="6">
        <v>43280</v>
      </c>
      <c r="G189" s="6">
        <v>41507.75</v>
      </c>
      <c r="H189" s="7">
        <v>0</v>
      </c>
      <c r="I189" s="9">
        <v>1772.25</v>
      </c>
    </row>
    <row r="190" spans="1:9" ht="14.4" customHeight="1" x14ac:dyDescent="0.3">
      <c r="A190" s="4" t="s">
        <v>1070</v>
      </c>
      <c r="B190" s="4" t="s">
        <v>1071</v>
      </c>
      <c r="C190" s="4" t="s">
        <v>1074</v>
      </c>
      <c r="D190" s="4" t="s">
        <v>1073</v>
      </c>
      <c r="E190" s="5"/>
      <c r="F190" s="6">
        <v>31150</v>
      </c>
      <c r="G190" s="6">
        <v>28829.5</v>
      </c>
      <c r="H190" s="7">
        <v>0</v>
      </c>
      <c r="I190" s="9">
        <v>2320.5</v>
      </c>
    </row>
    <row r="191" spans="1:9" ht="14.4" customHeight="1" x14ac:dyDescent="0.3">
      <c r="A191" s="4" t="s">
        <v>1070</v>
      </c>
      <c r="B191" s="4" t="s">
        <v>1071</v>
      </c>
      <c r="C191" s="4" t="s">
        <v>1075</v>
      </c>
      <c r="D191" s="4" t="s">
        <v>1073</v>
      </c>
      <c r="E191" s="5"/>
      <c r="F191" s="6">
        <v>32850</v>
      </c>
      <c r="G191" s="6">
        <v>29103</v>
      </c>
      <c r="H191" s="7">
        <v>0</v>
      </c>
      <c r="I191" s="9">
        <v>3747</v>
      </c>
    </row>
    <row r="192" spans="1:9" x14ac:dyDescent="0.3">
      <c r="A192" s="2" t="s">
        <v>210</v>
      </c>
      <c r="B192" s="2" t="s">
        <v>211</v>
      </c>
      <c r="C192" s="2" t="s">
        <v>212</v>
      </c>
      <c r="D192" s="2" t="s">
        <v>80</v>
      </c>
      <c r="E192" s="2" t="s">
        <v>213</v>
      </c>
      <c r="F192" s="3">
        <v>658526.98</v>
      </c>
      <c r="G192" s="3">
        <v>659526.97</v>
      </c>
      <c r="H192" s="3">
        <v>19785.809999999998</v>
      </c>
      <c r="I192" s="10">
        <v>18785.82</v>
      </c>
    </row>
    <row r="193" spans="1:9" x14ac:dyDescent="0.3">
      <c r="A193" s="2" t="s">
        <v>210</v>
      </c>
      <c r="B193" s="2" t="s">
        <v>214</v>
      </c>
      <c r="C193" s="2" t="s">
        <v>215</v>
      </c>
      <c r="D193" s="2" t="s">
        <v>80</v>
      </c>
      <c r="E193" s="2" t="s">
        <v>29</v>
      </c>
      <c r="F193" s="3">
        <v>2184982.71</v>
      </c>
      <c r="G193" s="3">
        <v>1975218.92</v>
      </c>
      <c r="H193" s="3">
        <v>30000</v>
      </c>
      <c r="I193" s="10">
        <v>239763.78999999998</v>
      </c>
    </row>
    <row r="194" spans="1:9" x14ac:dyDescent="0.3">
      <c r="A194" s="2" t="s">
        <v>216</v>
      </c>
      <c r="B194" s="2" t="s">
        <v>224</v>
      </c>
      <c r="C194" s="2" t="s">
        <v>225</v>
      </c>
      <c r="D194" s="2" t="s">
        <v>36</v>
      </c>
      <c r="E194" s="2" t="s">
        <v>223</v>
      </c>
      <c r="F194" s="3">
        <v>35495</v>
      </c>
      <c r="G194" s="3">
        <v>26263.55</v>
      </c>
      <c r="H194" s="3">
        <v>787.91</v>
      </c>
      <c r="I194" s="10">
        <v>10019.359999999999</v>
      </c>
    </row>
    <row r="195" spans="1:9" x14ac:dyDescent="0.3">
      <c r="A195" s="2" t="s">
        <v>216</v>
      </c>
      <c r="B195" s="2" t="s">
        <v>219</v>
      </c>
      <c r="C195" s="2" t="s">
        <v>220</v>
      </c>
      <c r="D195" s="2" t="s">
        <v>221</v>
      </c>
      <c r="E195" s="2" t="s">
        <v>222</v>
      </c>
      <c r="F195" s="3">
        <v>545670.66</v>
      </c>
      <c r="G195" s="3">
        <v>281738.82999999996</v>
      </c>
      <c r="H195" s="3">
        <v>8452.1899999999987</v>
      </c>
      <c r="I195" s="10">
        <v>272384.02</v>
      </c>
    </row>
    <row r="196" spans="1:9" x14ac:dyDescent="0.3">
      <c r="A196" s="2" t="s">
        <v>216</v>
      </c>
      <c r="B196" s="2" t="s">
        <v>217</v>
      </c>
      <c r="C196" s="2" t="s">
        <v>218</v>
      </c>
      <c r="D196" s="2" t="s">
        <v>126</v>
      </c>
      <c r="E196" s="2" t="s">
        <v>196</v>
      </c>
      <c r="F196" s="3">
        <v>439720.98</v>
      </c>
      <c r="G196" s="3">
        <v>0</v>
      </c>
      <c r="H196" s="3">
        <v>0</v>
      </c>
      <c r="I196" s="10">
        <v>439720.98</v>
      </c>
    </row>
    <row r="197" spans="1:9" ht="14.4" customHeight="1" x14ac:dyDescent="0.3">
      <c r="A197" s="4" t="s">
        <v>1076</v>
      </c>
      <c r="B197" s="4" t="s">
        <v>1077</v>
      </c>
      <c r="C197" s="4" t="s">
        <v>1078</v>
      </c>
      <c r="D197" s="4" t="s">
        <v>1049</v>
      </c>
      <c r="E197" s="5"/>
      <c r="F197" s="6">
        <v>49819.71</v>
      </c>
      <c r="G197" s="6">
        <v>48198.1</v>
      </c>
      <c r="H197" s="7">
        <v>0</v>
      </c>
      <c r="I197" s="9">
        <v>1621.61</v>
      </c>
    </row>
    <row r="198" spans="1:9" ht="14.4" customHeight="1" x14ac:dyDescent="0.3">
      <c r="A198" s="4" t="s">
        <v>1076</v>
      </c>
      <c r="B198" s="4" t="s">
        <v>1079</v>
      </c>
      <c r="C198" s="4" t="s">
        <v>1080</v>
      </c>
      <c r="D198" s="4" t="s">
        <v>1081</v>
      </c>
      <c r="E198" s="5"/>
      <c r="F198" s="6">
        <v>86404</v>
      </c>
      <c r="G198" s="6">
        <v>84332.75</v>
      </c>
      <c r="H198" s="7">
        <v>0</v>
      </c>
      <c r="I198" s="9">
        <v>2071.25</v>
      </c>
    </row>
    <row r="199" spans="1:9" ht="14.4" customHeight="1" x14ac:dyDescent="0.3">
      <c r="A199" s="4" t="s">
        <v>1076</v>
      </c>
      <c r="B199" s="4" t="s">
        <v>1077</v>
      </c>
      <c r="C199" s="4" t="s">
        <v>1082</v>
      </c>
      <c r="D199" s="4" t="s">
        <v>1049</v>
      </c>
      <c r="E199" s="5"/>
      <c r="F199" s="6">
        <v>58600</v>
      </c>
      <c r="G199" s="6">
        <v>55827.4</v>
      </c>
      <c r="H199" s="7">
        <v>0</v>
      </c>
      <c r="I199" s="9">
        <v>2772.6</v>
      </c>
    </row>
    <row r="200" spans="1:9" ht="14.4" customHeight="1" x14ac:dyDescent="0.3">
      <c r="A200" s="4" t="s">
        <v>1076</v>
      </c>
      <c r="B200" s="4" t="s">
        <v>1079</v>
      </c>
      <c r="C200" s="4" t="s">
        <v>1083</v>
      </c>
      <c r="D200" s="4" t="s">
        <v>1084</v>
      </c>
      <c r="E200" s="5"/>
      <c r="F200" s="6">
        <v>230244</v>
      </c>
      <c r="G200" s="6">
        <v>220305.76</v>
      </c>
      <c r="H200" s="7">
        <v>0</v>
      </c>
      <c r="I200" s="9">
        <v>9938.24</v>
      </c>
    </row>
    <row r="201" spans="1:9" ht="14.4" customHeight="1" x14ac:dyDescent="0.3">
      <c r="A201" s="4" t="s">
        <v>1076</v>
      </c>
      <c r="B201" s="4" t="s">
        <v>1085</v>
      </c>
      <c r="C201" s="4" t="s">
        <v>1086</v>
      </c>
      <c r="D201" s="4" t="s">
        <v>1049</v>
      </c>
      <c r="E201" s="5"/>
      <c r="F201" s="6">
        <v>19250</v>
      </c>
      <c r="G201" s="6">
        <v>2746.75</v>
      </c>
      <c r="H201" s="7">
        <v>0</v>
      </c>
      <c r="I201" s="9">
        <v>16503.25</v>
      </c>
    </row>
    <row r="202" spans="1:9" ht="14.4" customHeight="1" x14ac:dyDescent="0.3">
      <c r="A202" s="4" t="s">
        <v>1076</v>
      </c>
      <c r="B202" s="4" t="s">
        <v>1087</v>
      </c>
      <c r="C202" s="4" t="s">
        <v>1088</v>
      </c>
      <c r="D202" s="4" t="s">
        <v>1049</v>
      </c>
      <c r="E202" s="5"/>
      <c r="F202" s="6">
        <v>18200</v>
      </c>
      <c r="G202" s="6">
        <v>882.2</v>
      </c>
      <c r="H202" s="7">
        <v>0</v>
      </c>
      <c r="I202" s="9">
        <v>17317.8</v>
      </c>
    </row>
    <row r="203" spans="1:9" ht="14.4" customHeight="1" x14ac:dyDescent="0.3">
      <c r="A203" s="4" t="s">
        <v>1076</v>
      </c>
      <c r="B203" s="4" t="s">
        <v>1077</v>
      </c>
      <c r="C203" s="4" t="s">
        <v>1089</v>
      </c>
      <c r="D203" s="4" t="s">
        <v>1049</v>
      </c>
      <c r="E203" s="5"/>
      <c r="F203" s="6">
        <v>55280</v>
      </c>
      <c r="G203" s="6">
        <v>37951.269999999997</v>
      </c>
      <c r="H203" s="7">
        <v>0</v>
      </c>
      <c r="I203" s="9">
        <v>17328.73</v>
      </c>
    </row>
    <row r="204" spans="1:9" ht="28.8" customHeight="1" x14ac:dyDescent="0.3">
      <c r="A204" s="4" t="s">
        <v>1076</v>
      </c>
      <c r="B204" s="4" t="s">
        <v>1090</v>
      </c>
      <c r="C204" s="4" t="s">
        <v>1091</v>
      </c>
      <c r="D204" s="4" t="s">
        <v>1049</v>
      </c>
      <c r="E204" s="5"/>
      <c r="F204" s="6">
        <v>18200</v>
      </c>
      <c r="G204" s="6">
        <v>744.6</v>
      </c>
      <c r="H204" s="7">
        <v>0</v>
      </c>
      <c r="I204" s="9">
        <v>17455.400000000001</v>
      </c>
    </row>
    <row r="205" spans="1:9" ht="14.4" customHeight="1" x14ac:dyDescent="0.3">
      <c r="A205" s="4" t="s">
        <v>1076</v>
      </c>
      <c r="B205" s="4" t="s">
        <v>1092</v>
      </c>
      <c r="C205" s="4" t="s">
        <v>1093</v>
      </c>
      <c r="D205" s="4" t="s">
        <v>1049</v>
      </c>
      <c r="E205" s="5"/>
      <c r="F205" s="6">
        <v>18600</v>
      </c>
      <c r="G205" s="6">
        <v>601.4</v>
      </c>
      <c r="H205" s="7">
        <v>0</v>
      </c>
      <c r="I205" s="9">
        <v>17998.599999999999</v>
      </c>
    </row>
    <row r="206" spans="1:9" ht="14.4" customHeight="1" x14ac:dyDescent="0.3">
      <c r="A206" s="4" t="s">
        <v>1076</v>
      </c>
      <c r="B206" s="4" t="s">
        <v>1094</v>
      </c>
      <c r="C206" s="4" t="s">
        <v>1095</v>
      </c>
      <c r="D206" s="4" t="s">
        <v>1084</v>
      </c>
      <c r="E206" s="5"/>
      <c r="F206" s="6">
        <v>359656</v>
      </c>
      <c r="G206" s="6">
        <v>215168.6</v>
      </c>
      <c r="H206" s="7">
        <v>0</v>
      </c>
      <c r="I206" s="9">
        <v>144487.4</v>
      </c>
    </row>
    <row r="207" spans="1:9" x14ac:dyDescent="0.3">
      <c r="A207" s="2" t="s">
        <v>226</v>
      </c>
      <c r="B207" s="2" t="s">
        <v>233</v>
      </c>
      <c r="C207" s="2" t="s">
        <v>234</v>
      </c>
      <c r="D207" s="2" t="s">
        <v>232</v>
      </c>
      <c r="E207" s="2" t="s">
        <v>96</v>
      </c>
      <c r="F207" s="3">
        <v>257939.13999999998</v>
      </c>
      <c r="G207" s="3">
        <v>250685.87</v>
      </c>
      <c r="H207" s="3">
        <v>276.23999999999995</v>
      </c>
      <c r="I207" s="10">
        <v>7529.5099999999984</v>
      </c>
    </row>
    <row r="208" spans="1:9" x14ac:dyDescent="0.3">
      <c r="A208" s="2" t="s">
        <v>226</v>
      </c>
      <c r="B208" s="2" t="s">
        <v>237</v>
      </c>
      <c r="C208" s="2" t="s">
        <v>238</v>
      </c>
      <c r="D208" s="2" t="s">
        <v>239</v>
      </c>
      <c r="E208" s="2" t="s">
        <v>240</v>
      </c>
      <c r="F208" s="3">
        <v>466097.27</v>
      </c>
      <c r="G208" s="3">
        <v>455568.7</v>
      </c>
      <c r="H208" s="3">
        <v>13667.05</v>
      </c>
      <c r="I208" s="10">
        <v>24195.62</v>
      </c>
    </row>
    <row r="209" spans="1:9" x14ac:dyDescent="0.3">
      <c r="A209" s="2" t="s">
        <v>226</v>
      </c>
      <c r="B209" s="2" t="s">
        <v>227</v>
      </c>
      <c r="C209" s="2" t="s">
        <v>228</v>
      </c>
      <c r="D209" s="2" t="s">
        <v>229</v>
      </c>
      <c r="E209" s="2" t="s">
        <v>60</v>
      </c>
      <c r="F209" s="3">
        <v>274210.65000000002</v>
      </c>
      <c r="G209" s="3">
        <v>245892.15</v>
      </c>
      <c r="H209" s="3">
        <v>7376.7699999999995</v>
      </c>
      <c r="I209" s="10">
        <v>35695.269999999997</v>
      </c>
    </row>
    <row r="210" spans="1:9" x14ac:dyDescent="0.3">
      <c r="A210" s="2" t="s">
        <v>226</v>
      </c>
      <c r="B210" s="2" t="s">
        <v>230</v>
      </c>
      <c r="C210" s="2" t="s">
        <v>231</v>
      </c>
      <c r="D210" s="2" t="s">
        <v>229</v>
      </c>
      <c r="E210" s="2" t="s">
        <v>60</v>
      </c>
      <c r="F210" s="3">
        <v>268305.05</v>
      </c>
      <c r="G210" s="3">
        <v>238985.55</v>
      </c>
      <c r="H210" s="3">
        <v>7169.57</v>
      </c>
      <c r="I210" s="10">
        <v>36489.07</v>
      </c>
    </row>
    <row r="211" spans="1:9" x14ac:dyDescent="0.3">
      <c r="A211" s="2" t="s">
        <v>226</v>
      </c>
      <c r="B211" s="2" t="s">
        <v>235</v>
      </c>
      <c r="C211" s="2" t="s">
        <v>236</v>
      </c>
      <c r="D211" s="2" t="s">
        <v>157</v>
      </c>
      <c r="E211" s="2" t="s">
        <v>158</v>
      </c>
      <c r="F211" s="3">
        <v>47388.77</v>
      </c>
      <c r="G211" s="3">
        <v>0</v>
      </c>
      <c r="H211" s="3">
        <v>0</v>
      </c>
      <c r="I211" s="10">
        <v>47388.77</v>
      </c>
    </row>
    <row r="212" spans="1:9" ht="14.4" customHeight="1" x14ac:dyDescent="0.3">
      <c r="A212" s="4" t="s">
        <v>1096</v>
      </c>
      <c r="B212" s="4" t="s">
        <v>1097</v>
      </c>
      <c r="C212" s="4" t="s">
        <v>1098</v>
      </c>
      <c r="D212" s="4" t="s">
        <v>1099</v>
      </c>
      <c r="E212" s="5"/>
      <c r="F212" s="6">
        <v>10250</v>
      </c>
      <c r="G212" s="6">
        <v>10247.200000000001</v>
      </c>
      <c r="H212" s="7">
        <v>0</v>
      </c>
      <c r="I212" s="9">
        <v>2.8</v>
      </c>
    </row>
    <row r="213" spans="1:9" ht="14.4" customHeight="1" x14ac:dyDescent="0.3">
      <c r="A213" s="4" t="s">
        <v>1096</v>
      </c>
      <c r="B213" s="4" t="s">
        <v>1100</v>
      </c>
      <c r="C213" s="4" t="s">
        <v>1101</v>
      </c>
      <c r="D213" s="4" t="s">
        <v>1102</v>
      </c>
      <c r="E213" s="5"/>
      <c r="F213" s="6">
        <v>318000</v>
      </c>
      <c r="G213" s="6">
        <v>317695.68</v>
      </c>
      <c r="H213" s="7">
        <v>0</v>
      </c>
      <c r="I213" s="9">
        <v>304.32</v>
      </c>
    </row>
    <row r="214" spans="1:9" ht="14.4" customHeight="1" x14ac:dyDescent="0.3">
      <c r="A214" s="4" t="s">
        <v>1096</v>
      </c>
      <c r="B214" s="4" t="s">
        <v>1097</v>
      </c>
      <c r="C214" s="4" t="s">
        <v>1103</v>
      </c>
      <c r="D214" s="4" t="s">
        <v>1104</v>
      </c>
      <c r="E214" s="5"/>
      <c r="F214" s="6">
        <v>77155</v>
      </c>
      <c r="G214" s="6">
        <v>72613.600000000006</v>
      </c>
      <c r="H214" s="7">
        <v>0</v>
      </c>
      <c r="I214" s="9">
        <v>4541.3999999999996</v>
      </c>
    </row>
    <row r="215" spans="1:9" ht="14.4" customHeight="1" x14ac:dyDescent="0.3">
      <c r="A215" s="4" t="s">
        <v>1096</v>
      </c>
      <c r="B215" s="4" t="s">
        <v>1097</v>
      </c>
      <c r="C215" s="4" t="s">
        <v>1105</v>
      </c>
      <c r="D215" s="4" t="s">
        <v>1049</v>
      </c>
      <c r="E215" s="5"/>
      <c r="F215" s="6">
        <v>24480</v>
      </c>
      <c r="G215" s="6">
        <v>12553.1</v>
      </c>
      <c r="H215" s="7">
        <v>0</v>
      </c>
      <c r="I215" s="9">
        <v>11926.9</v>
      </c>
    </row>
    <row r="216" spans="1:9" ht="14.4" customHeight="1" x14ac:dyDescent="0.3">
      <c r="A216" s="4" t="s">
        <v>1096</v>
      </c>
      <c r="B216" s="4" t="s">
        <v>1097</v>
      </c>
      <c r="C216" s="4" t="s">
        <v>1106</v>
      </c>
      <c r="D216" s="4" t="s">
        <v>1049</v>
      </c>
      <c r="E216" s="5"/>
      <c r="F216" s="6">
        <v>41980</v>
      </c>
      <c r="G216" s="6">
        <v>29557</v>
      </c>
      <c r="H216" s="7">
        <v>0</v>
      </c>
      <c r="I216" s="9">
        <v>12423</v>
      </c>
    </row>
    <row r="217" spans="1:9" ht="14.4" customHeight="1" x14ac:dyDescent="0.3">
      <c r="A217" s="4" t="s">
        <v>1096</v>
      </c>
      <c r="B217" s="4" t="s">
        <v>1097</v>
      </c>
      <c r="C217" s="4" t="s">
        <v>1107</v>
      </c>
      <c r="D217" s="4" t="s">
        <v>1049</v>
      </c>
      <c r="E217" s="5"/>
      <c r="F217" s="6">
        <v>39250</v>
      </c>
      <c r="G217" s="6">
        <v>15726.7</v>
      </c>
      <c r="H217" s="7">
        <v>0</v>
      </c>
      <c r="I217" s="9">
        <v>23523.3</v>
      </c>
    </row>
    <row r="218" spans="1:9" ht="14.4" customHeight="1" x14ac:dyDescent="0.3">
      <c r="A218" s="4" t="s">
        <v>1096</v>
      </c>
      <c r="B218" s="4" t="s">
        <v>1097</v>
      </c>
      <c r="C218" s="4" t="s">
        <v>1108</v>
      </c>
      <c r="D218" s="4" t="s">
        <v>1010</v>
      </c>
      <c r="E218" s="5"/>
      <c r="F218" s="6">
        <v>600000</v>
      </c>
      <c r="G218" s="6">
        <v>565218.5</v>
      </c>
      <c r="H218" s="7">
        <v>0</v>
      </c>
      <c r="I218" s="9">
        <v>34781.5</v>
      </c>
    </row>
    <row r="219" spans="1:9" ht="14.4" customHeight="1" x14ac:dyDescent="0.3">
      <c r="A219" s="4" t="s">
        <v>1096</v>
      </c>
      <c r="B219" s="4" t="s">
        <v>1109</v>
      </c>
      <c r="C219" s="4" t="s">
        <v>1110</v>
      </c>
      <c r="D219" s="4" t="s">
        <v>1111</v>
      </c>
      <c r="E219" s="5"/>
      <c r="F219" s="6">
        <v>356026.49</v>
      </c>
      <c r="G219" s="6">
        <v>311174.34999999998</v>
      </c>
      <c r="H219" s="7">
        <v>0</v>
      </c>
      <c r="I219" s="9">
        <v>44852.14</v>
      </c>
    </row>
    <row r="220" spans="1:9" ht="14.4" customHeight="1" x14ac:dyDescent="0.3">
      <c r="A220" s="4" t="s">
        <v>1096</v>
      </c>
      <c r="B220" s="4" t="s">
        <v>1097</v>
      </c>
      <c r="C220" s="4" t="s">
        <v>1112</v>
      </c>
      <c r="D220" s="4" t="s">
        <v>1049</v>
      </c>
      <c r="E220" s="5"/>
      <c r="F220" s="6">
        <v>90670</v>
      </c>
      <c r="G220" s="6">
        <v>40343.5</v>
      </c>
      <c r="H220" s="7">
        <v>0</v>
      </c>
      <c r="I220" s="9">
        <v>50326.5</v>
      </c>
    </row>
    <row r="221" spans="1:9" x14ac:dyDescent="0.3">
      <c r="A221" s="2" t="s">
        <v>241</v>
      </c>
      <c r="B221" s="2" t="s">
        <v>242</v>
      </c>
      <c r="C221" s="2" t="s">
        <v>243</v>
      </c>
      <c r="D221" s="2" t="s">
        <v>244</v>
      </c>
      <c r="E221" s="2" t="s">
        <v>22</v>
      </c>
      <c r="F221" s="3">
        <v>563690.73</v>
      </c>
      <c r="G221" s="3">
        <v>565439.42000000004</v>
      </c>
      <c r="H221" s="3">
        <v>16963.18</v>
      </c>
      <c r="I221" s="10">
        <v>15214.49</v>
      </c>
    </row>
    <row r="222" spans="1:9" x14ac:dyDescent="0.3">
      <c r="A222" s="2" t="s">
        <v>241</v>
      </c>
      <c r="B222" s="2" t="s">
        <v>249</v>
      </c>
      <c r="C222" s="2" t="s">
        <v>250</v>
      </c>
      <c r="D222" s="2" t="s">
        <v>126</v>
      </c>
      <c r="E222" s="2" t="s">
        <v>96</v>
      </c>
      <c r="F222" s="3">
        <v>2060219</v>
      </c>
      <c r="G222" s="3">
        <v>1979532.0099999998</v>
      </c>
      <c r="H222" s="3">
        <v>30000</v>
      </c>
      <c r="I222" s="10">
        <v>110686.98999999999</v>
      </c>
    </row>
    <row r="223" spans="1:9" x14ac:dyDescent="0.3">
      <c r="A223" s="2" t="s">
        <v>241</v>
      </c>
      <c r="B223" s="2" t="s">
        <v>247</v>
      </c>
      <c r="C223" s="2" t="s">
        <v>248</v>
      </c>
      <c r="D223" s="2" t="s">
        <v>95</v>
      </c>
      <c r="E223" s="2" t="s">
        <v>96</v>
      </c>
      <c r="F223" s="3">
        <v>3502669.82</v>
      </c>
      <c r="G223" s="3">
        <v>3307050.61</v>
      </c>
      <c r="H223" s="3">
        <v>30000</v>
      </c>
      <c r="I223" s="10">
        <v>225619.21</v>
      </c>
    </row>
    <row r="224" spans="1:9" x14ac:dyDescent="0.3">
      <c r="A224" s="2" t="s">
        <v>241</v>
      </c>
      <c r="B224" s="2" t="s">
        <v>245</v>
      </c>
      <c r="C224" s="2" t="s">
        <v>246</v>
      </c>
      <c r="D224" s="2" t="s">
        <v>95</v>
      </c>
      <c r="E224" s="2" t="s">
        <v>96</v>
      </c>
      <c r="F224" s="3">
        <v>2848822.7399999998</v>
      </c>
      <c r="G224" s="3">
        <v>2638100.6399999997</v>
      </c>
      <c r="H224" s="3">
        <v>30000</v>
      </c>
      <c r="I224" s="10">
        <v>240722.1</v>
      </c>
    </row>
    <row r="225" spans="1:9" x14ac:dyDescent="0.3">
      <c r="A225" s="2" t="s">
        <v>251</v>
      </c>
      <c r="B225" s="2" t="s">
        <v>254</v>
      </c>
      <c r="C225" s="2" t="s">
        <v>255</v>
      </c>
      <c r="D225" s="2" t="s">
        <v>46</v>
      </c>
      <c r="E225" s="2" t="s">
        <v>22</v>
      </c>
      <c r="F225" s="3">
        <v>345241.20999999996</v>
      </c>
      <c r="G225" s="3">
        <v>0</v>
      </c>
      <c r="H225" s="3">
        <v>0</v>
      </c>
      <c r="I225" s="10">
        <v>345241.20999999996</v>
      </c>
    </row>
    <row r="226" spans="1:9" x14ac:dyDescent="0.3">
      <c r="A226" s="2" t="s">
        <v>251</v>
      </c>
      <c r="B226" s="2" t="s">
        <v>252</v>
      </c>
      <c r="C226" s="2" t="s">
        <v>253</v>
      </c>
      <c r="D226" s="2" t="s">
        <v>46</v>
      </c>
      <c r="E226" s="2" t="s">
        <v>22</v>
      </c>
      <c r="F226" s="3">
        <v>1060952.3699999999</v>
      </c>
      <c r="G226" s="3">
        <v>0</v>
      </c>
      <c r="H226" s="3">
        <v>0</v>
      </c>
      <c r="I226" s="10">
        <v>1060952.3699999999</v>
      </c>
    </row>
    <row r="227" spans="1:9" ht="14.4" customHeight="1" x14ac:dyDescent="0.3">
      <c r="A227" s="4" t="s">
        <v>1113</v>
      </c>
      <c r="B227" s="4" t="s">
        <v>1114</v>
      </c>
      <c r="C227" s="4" t="s">
        <v>1115</v>
      </c>
      <c r="D227" s="4" t="s">
        <v>1049</v>
      </c>
      <c r="E227" s="5"/>
      <c r="F227" s="6">
        <v>51700</v>
      </c>
      <c r="G227" s="6">
        <v>51699.86</v>
      </c>
      <c r="H227" s="7">
        <v>0</v>
      </c>
      <c r="I227" s="9">
        <v>0.14000000000000001</v>
      </c>
    </row>
    <row r="228" spans="1:9" ht="14.4" customHeight="1" x14ac:dyDescent="0.3">
      <c r="A228" s="4" t="s">
        <v>1113</v>
      </c>
      <c r="B228" s="4" t="s">
        <v>1114</v>
      </c>
      <c r="C228" s="4" t="s">
        <v>1116</v>
      </c>
      <c r="D228" s="4" t="s">
        <v>1049</v>
      </c>
      <c r="E228" s="5"/>
      <c r="F228" s="6">
        <v>64175</v>
      </c>
      <c r="G228" s="6">
        <v>64171.43</v>
      </c>
      <c r="H228" s="7">
        <v>0</v>
      </c>
      <c r="I228" s="9">
        <v>3.57</v>
      </c>
    </row>
    <row r="229" spans="1:9" ht="14.4" customHeight="1" x14ac:dyDescent="0.3">
      <c r="A229" s="4" t="s">
        <v>1113</v>
      </c>
      <c r="B229" s="4" t="s">
        <v>1114</v>
      </c>
      <c r="C229" s="4" t="s">
        <v>1117</v>
      </c>
      <c r="D229" s="4" t="s">
        <v>1049</v>
      </c>
      <c r="E229" s="5"/>
      <c r="F229" s="6">
        <v>54650</v>
      </c>
      <c r="G229" s="6">
        <v>54115.4</v>
      </c>
      <c r="H229" s="7">
        <v>0</v>
      </c>
      <c r="I229" s="9">
        <v>534.6</v>
      </c>
    </row>
    <row r="230" spans="1:9" ht="14.4" customHeight="1" x14ac:dyDescent="0.3">
      <c r="A230" s="4" t="s">
        <v>1113</v>
      </c>
      <c r="B230" s="4" t="s">
        <v>1114</v>
      </c>
      <c r="C230" s="4" t="s">
        <v>1118</v>
      </c>
      <c r="D230" s="4" t="s">
        <v>1049</v>
      </c>
      <c r="E230" s="5"/>
      <c r="F230" s="6">
        <v>306595</v>
      </c>
      <c r="G230" s="6">
        <v>299483.15000000002</v>
      </c>
      <c r="H230" s="7">
        <v>0</v>
      </c>
      <c r="I230" s="9">
        <v>7111.85</v>
      </c>
    </row>
    <row r="231" spans="1:9" ht="14.4" customHeight="1" x14ac:dyDescent="0.3">
      <c r="A231" s="4" t="s">
        <v>1113</v>
      </c>
      <c r="B231" s="4" t="s">
        <v>1114</v>
      </c>
      <c r="C231" s="4" t="s">
        <v>1119</v>
      </c>
      <c r="D231" s="4" t="s">
        <v>1049</v>
      </c>
      <c r="E231" s="5"/>
      <c r="F231" s="6">
        <v>66350</v>
      </c>
      <c r="G231" s="6">
        <v>55064.05</v>
      </c>
      <c r="H231" s="7">
        <v>0</v>
      </c>
      <c r="I231" s="9">
        <v>11285.95</v>
      </c>
    </row>
    <row r="232" spans="1:9" x14ac:dyDescent="0.3">
      <c r="A232" s="2" t="s">
        <v>256</v>
      </c>
      <c r="B232" s="2" t="s">
        <v>260</v>
      </c>
      <c r="C232" s="2" t="s">
        <v>261</v>
      </c>
      <c r="D232" s="2" t="s">
        <v>84</v>
      </c>
      <c r="E232" s="2" t="s">
        <v>262</v>
      </c>
      <c r="F232" s="3">
        <v>723606.95</v>
      </c>
      <c r="G232" s="3">
        <v>658810.05000000005</v>
      </c>
      <c r="H232" s="3">
        <v>19764.309999999998</v>
      </c>
      <c r="I232" s="10">
        <v>84561.209999999992</v>
      </c>
    </row>
    <row r="233" spans="1:9" x14ac:dyDescent="0.3">
      <c r="A233" s="2" t="s">
        <v>256</v>
      </c>
      <c r="B233" s="2" t="s">
        <v>257</v>
      </c>
      <c r="C233" s="2" t="s">
        <v>258</v>
      </c>
      <c r="D233" s="2" t="s">
        <v>259</v>
      </c>
      <c r="E233" s="2" t="s">
        <v>22</v>
      </c>
      <c r="F233" s="3">
        <v>850881.65</v>
      </c>
      <c r="G233" s="3">
        <v>271795.86</v>
      </c>
      <c r="H233" s="3">
        <v>7027.7899999999991</v>
      </c>
      <c r="I233" s="10">
        <v>586113.57999999996</v>
      </c>
    </row>
    <row r="234" spans="1:9" x14ac:dyDescent="0.3">
      <c r="A234" s="2" t="s">
        <v>263</v>
      </c>
      <c r="B234" s="2" t="s">
        <v>267</v>
      </c>
      <c r="C234" s="2" t="s">
        <v>268</v>
      </c>
      <c r="D234" s="2" t="s">
        <v>42</v>
      </c>
      <c r="E234" s="2" t="s">
        <v>29</v>
      </c>
      <c r="F234" s="3">
        <v>2903591.75</v>
      </c>
      <c r="G234" s="3">
        <v>2672349.02</v>
      </c>
      <c r="H234" s="3">
        <v>0</v>
      </c>
      <c r="I234" s="10">
        <v>231242.72999999998</v>
      </c>
    </row>
    <row r="235" spans="1:9" x14ac:dyDescent="0.3">
      <c r="A235" s="2" t="s">
        <v>263</v>
      </c>
      <c r="B235" s="2" t="s">
        <v>264</v>
      </c>
      <c r="C235" s="2" t="s">
        <v>265</v>
      </c>
      <c r="D235" s="2" t="s">
        <v>266</v>
      </c>
      <c r="E235" s="2" t="s">
        <v>29</v>
      </c>
      <c r="F235" s="3">
        <v>1487980.3499999999</v>
      </c>
      <c r="G235" s="3">
        <v>0</v>
      </c>
      <c r="H235" s="3">
        <v>0</v>
      </c>
      <c r="I235" s="10">
        <v>1487980.3499999999</v>
      </c>
    </row>
    <row r="236" spans="1:9" x14ac:dyDescent="0.3">
      <c r="A236" s="2" t="s">
        <v>263</v>
      </c>
      <c r="B236" s="2" t="s">
        <v>269</v>
      </c>
      <c r="C236" s="2" t="s">
        <v>270</v>
      </c>
      <c r="D236" s="2" t="s">
        <v>271</v>
      </c>
      <c r="E236" s="2" t="s">
        <v>272</v>
      </c>
      <c r="F236" s="3">
        <v>5904806.3300000001</v>
      </c>
      <c r="G236" s="3">
        <v>25000</v>
      </c>
      <c r="H236" s="3">
        <v>750</v>
      </c>
      <c r="I236" s="10">
        <v>5880556.3300000001</v>
      </c>
    </row>
    <row r="237" spans="1:9" x14ac:dyDescent="0.3">
      <c r="A237" s="2" t="s">
        <v>273</v>
      </c>
      <c r="B237" s="2" t="s">
        <v>274</v>
      </c>
      <c r="C237" s="2" t="s">
        <v>275</v>
      </c>
      <c r="D237" s="2" t="s">
        <v>114</v>
      </c>
      <c r="E237" s="2" t="s">
        <v>22</v>
      </c>
      <c r="F237" s="3">
        <v>1809442.2</v>
      </c>
      <c r="G237" s="3">
        <v>1789807.0799999996</v>
      </c>
      <c r="H237" s="3">
        <v>234.1</v>
      </c>
      <c r="I237" s="10">
        <v>19869.22</v>
      </c>
    </row>
    <row r="238" spans="1:9" x14ac:dyDescent="0.3">
      <c r="A238" s="2" t="s">
        <v>276</v>
      </c>
      <c r="B238" s="2" t="s">
        <v>284</v>
      </c>
      <c r="C238" s="2" t="s">
        <v>285</v>
      </c>
      <c r="D238" s="2" t="s">
        <v>286</v>
      </c>
      <c r="E238" s="2" t="s">
        <v>60</v>
      </c>
      <c r="F238" s="3">
        <v>22850</v>
      </c>
      <c r="G238" s="3">
        <v>0</v>
      </c>
      <c r="H238" s="3">
        <v>0</v>
      </c>
      <c r="I238" s="10">
        <v>22850</v>
      </c>
    </row>
    <row r="239" spans="1:9" x14ac:dyDescent="0.3">
      <c r="A239" s="2" t="s">
        <v>276</v>
      </c>
      <c r="B239" s="2" t="s">
        <v>277</v>
      </c>
      <c r="C239" s="2" t="s">
        <v>278</v>
      </c>
      <c r="D239" s="2" t="s">
        <v>42</v>
      </c>
      <c r="E239" s="2" t="s">
        <v>29</v>
      </c>
      <c r="F239" s="3">
        <v>2864654.3099999996</v>
      </c>
      <c r="G239" s="3">
        <v>4630</v>
      </c>
      <c r="H239" s="3">
        <v>138.9</v>
      </c>
      <c r="I239" s="10">
        <v>2860163.21</v>
      </c>
    </row>
    <row r="240" spans="1:9" x14ac:dyDescent="0.3">
      <c r="A240" s="2" t="s">
        <v>276</v>
      </c>
      <c r="B240" s="2" t="s">
        <v>279</v>
      </c>
      <c r="C240" s="2" t="s">
        <v>280</v>
      </c>
      <c r="D240" s="2" t="s">
        <v>42</v>
      </c>
      <c r="E240" s="2" t="s">
        <v>29</v>
      </c>
      <c r="F240" s="3">
        <v>3169074.45</v>
      </c>
      <c r="G240" s="3">
        <v>5220</v>
      </c>
      <c r="H240" s="3">
        <v>156.6</v>
      </c>
      <c r="I240" s="10">
        <v>3164011.05</v>
      </c>
    </row>
    <row r="241" spans="1:10" x14ac:dyDescent="0.3">
      <c r="A241" s="2" t="s">
        <v>276</v>
      </c>
      <c r="B241" s="2" t="s">
        <v>282</v>
      </c>
      <c r="C241" s="2" t="s">
        <v>283</v>
      </c>
      <c r="D241" s="2" t="s">
        <v>42</v>
      </c>
      <c r="E241" s="2" t="s">
        <v>29</v>
      </c>
      <c r="F241" s="3">
        <v>4965607.05</v>
      </c>
      <c r="G241" s="3">
        <v>6945</v>
      </c>
      <c r="H241" s="3">
        <v>208.35</v>
      </c>
      <c r="I241" s="10">
        <v>4958870.4000000004</v>
      </c>
    </row>
    <row r="242" spans="1:10" x14ac:dyDescent="0.3">
      <c r="A242" s="2" t="s">
        <v>287</v>
      </c>
      <c r="B242" s="2" t="s">
        <v>288</v>
      </c>
      <c r="C242" s="2" t="s">
        <v>289</v>
      </c>
      <c r="D242" s="2" t="s">
        <v>290</v>
      </c>
      <c r="E242" s="2" t="s">
        <v>22</v>
      </c>
      <c r="F242" s="3">
        <v>1231551.8499999999</v>
      </c>
      <c r="G242" s="3">
        <v>1029257.28</v>
      </c>
      <c r="H242" s="3">
        <v>30000</v>
      </c>
      <c r="I242" s="10">
        <v>232294.57</v>
      </c>
    </row>
    <row r="243" spans="1:10" ht="14.4" customHeight="1" x14ac:dyDescent="0.3">
      <c r="A243" s="4" t="s">
        <v>1120</v>
      </c>
      <c r="B243" s="4" t="s">
        <v>1121</v>
      </c>
      <c r="C243" s="4" t="s">
        <v>1122</v>
      </c>
      <c r="D243" s="4" t="s">
        <v>1123</v>
      </c>
      <c r="E243" s="5"/>
      <c r="F243" s="6">
        <v>6000</v>
      </c>
      <c r="G243" s="6">
        <v>4078.6</v>
      </c>
      <c r="H243" s="7">
        <v>0</v>
      </c>
      <c r="I243" s="9">
        <v>1921.4</v>
      </c>
    </row>
    <row r="244" spans="1:10" x14ac:dyDescent="0.3">
      <c r="A244" s="2" t="s">
        <v>291</v>
      </c>
      <c r="B244" s="2" t="s">
        <v>295</v>
      </c>
      <c r="C244" s="2" t="s">
        <v>296</v>
      </c>
      <c r="D244" s="2" t="s">
        <v>84</v>
      </c>
      <c r="E244" s="2" t="s">
        <v>22</v>
      </c>
      <c r="F244" s="3">
        <v>703396.87</v>
      </c>
      <c r="G244" s="3">
        <v>698265.76</v>
      </c>
      <c r="H244" s="3">
        <v>15544.789999999999</v>
      </c>
      <c r="I244" s="10">
        <v>20675.900000000001</v>
      </c>
    </row>
    <row r="245" spans="1:10" x14ac:dyDescent="0.3">
      <c r="A245" s="2" t="s">
        <v>291</v>
      </c>
      <c r="B245" s="2" t="s">
        <v>292</v>
      </c>
      <c r="C245" s="2" t="s">
        <v>293</v>
      </c>
      <c r="D245" s="2" t="s">
        <v>294</v>
      </c>
      <c r="E245" s="2" t="s">
        <v>22</v>
      </c>
      <c r="F245" s="3">
        <v>1106011.25</v>
      </c>
      <c r="G245" s="3">
        <v>0</v>
      </c>
      <c r="H245" s="3">
        <v>0</v>
      </c>
      <c r="I245" s="10">
        <v>1106011.25</v>
      </c>
    </row>
    <row r="246" spans="1:10" ht="14.4" customHeight="1" x14ac:dyDescent="0.3">
      <c r="A246" s="4" t="s">
        <v>1124</v>
      </c>
      <c r="B246" s="4" t="s">
        <v>1125</v>
      </c>
      <c r="C246" s="4" t="s">
        <v>1126</v>
      </c>
      <c r="D246" s="4" t="s">
        <v>1049</v>
      </c>
      <c r="E246" s="5"/>
      <c r="F246" s="6">
        <v>57946.400000000001</v>
      </c>
      <c r="G246" s="6">
        <v>53398</v>
      </c>
      <c r="H246" s="7">
        <v>0</v>
      </c>
      <c r="I246" s="9">
        <v>4548.3999999999996</v>
      </c>
    </row>
    <row r="247" spans="1:10" x14ac:dyDescent="0.3">
      <c r="A247" s="2" t="s">
        <v>297</v>
      </c>
      <c r="B247" s="2" t="s">
        <v>315</v>
      </c>
      <c r="C247" s="2" t="s">
        <v>316</v>
      </c>
      <c r="D247" s="2" t="s">
        <v>114</v>
      </c>
      <c r="E247" s="2" t="s">
        <v>22</v>
      </c>
      <c r="F247" s="3">
        <v>630590.67000000004</v>
      </c>
      <c r="G247" s="3">
        <v>634452.97</v>
      </c>
      <c r="H247" s="3">
        <v>19033.59</v>
      </c>
      <c r="I247" s="10">
        <v>15171.289999999999</v>
      </c>
    </row>
    <row r="248" spans="1:10" x14ac:dyDescent="0.3">
      <c r="A248" s="2" t="s">
        <v>297</v>
      </c>
      <c r="B248" s="2" t="s">
        <v>298</v>
      </c>
      <c r="C248" s="2" t="s">
        <v>299</v>
      </c>
      <c r="D248" s="2" t="s">
        <v>300</v>
      </c>
      <c r="E248" s="2" t="s">
        <v>301</v>
      </c>
      <c r="F248" s="3">
        <v>282904.59999999998</v>
      </c>
      <c r="G248" s="3">
        <v>275357.65999999997</v>
      </c>
      <c r="H248" s="3">
        <v>8260.73</v>
      </c>
      <c r="I248" s="10">
        <v>15807.67</v>
      </c>
    </row>
    <row r="249" spans="1:10" x14ac:dyDescent="0.3">
      <c r="A249" s="2" t="s">
        <v>297</v>
      </c>
      <c r="B249" s="2" t="s">
        <v>306</v>
      </c>
      <c r="C249" s="2" t="s">
        <v>307</v>
      </c>
      <c r="D249" s="2" t="s">
        <v>281</v>
      </c>
      <c r="E249" s="2" t="s">
        <v>262</v>
      </c>
      <c r="F249" s="3">
        <v>1398819.4</v>
      </c>
      <c r="G249" s="3">
        <v>1266160.6399999999</v>
      </c>
      <c r="H249" s="3">
        <v>30000</v>
      </c>
      <c r="I249" s="10">
        <v>162658.75999999998</v>
      </c>
    </row>
    <row r="250" spans="1:10" x14ac:dyDescent="0.3">
      <c r="A250" s="2" t="s">
        <v>297</v>
      </c>
      <c r="B250" s="2" t="s">
        <v>311</v>
      </c>
      <c r="C250" s="2" t="s">
        <v>312</v>
      </c>
      <c r="D250" s="2" t="s">
        <v>300</v>
      </c>
      <c r="E250" s="2" t="s">
        <v>301</v>
      </c>
      <c r="F250" s="3">
        <v>766981.05</v>
      </c>
      <c r="G250" s="3">
        <v>621107.91</v>
      </c>
      <c r="H250" s="3">
        <v>18633.239999999998</v>
      </c>
      <c r="I250" s="10">
        <v>164506.37999999998</v>
      </c>
    </row>
    <row r="251" spans="1:10" x14ac:dyDescent="0.3">
      <c r="A251" s="2" t="s">
        <v>297</v>
      </c>
      <c r="B251" s="2" t="s">
        <v>304</v>
      </c>
      <c r="C251" s="2" t="s">
        <v>305</v>
      </c>
      <c r="D251" s="2" t="s">
        <v>55</v>
      </c>
      <c r="E251" s="2" t="s">
        <v>213</v>
      </c>
      <c r="F251" s="3">
        <v>2285941.5099999998</v>
      </c>
      <c r="G251" s="3">
        <v>2132892.4899999998</v>
      </c>
      <c r="H251" s="3">
        <v>30000</v>
      </c>
      <c r="I251" s="10">
        <v>183049.02</v>
      </c>
    </row>
    <row r="252" spans="1:10" x14ac:dyDescent="0.3">
      <c r="A252" s="2" t="s">
        <v>297</v>
      </c>
      <c r="B252" s="2" t="s">
        <v>302</v>
      </c>
      <c r="C252" s="2" t="s">
        <v>303</v>
      </c>
      <c r="D252" s="2" t="s">
        <v>84</v>
      </c>
      <c r="E252" s="2" t="s">
        <v>240</v>
      </c>
      <c r="F252" s="3">
        <v>683075.79</v>
      </c>
      <c r="G252" s="3">
        <v>465048.26</v>
      </c>
      <c r="H252" s="3">
        <v>13951.45</v>
      </c>
      <c r="I252" s="10">
        <v>231978.97999999998</v>
      </c>
    </row>
    <row r="253" spans="1:10" x14ac:dyDescent="0.3">
      <c r="A253" s="2" t="s">
        <v>297</v>
      </c>
      <c r="B253" s="2" t="s">
        <v>308</v>
      </c>
      <c r="C253" s="2" t="s">
        <v>309</v>
      </c>
      <c r="D253" s="2" t="s">
        <v>310</v>
      </c>
      <c r="E253" s="2" t="s">
        <v>192</v>
      </c>
      <c r="F253" s="3">
        <v>1239807.3699999999</v>
      </c>
      <c r="G253" s="3">
        <v>971200.71</v>
      </c>
      <c r="H253" s="3">
        <v>29136.059999999998</v>
      </c>
      <c r="I253" s="10">
        <v>297742.71999999997</v>
      </c>
    </row>
    <row r="254" spans="1:10" x14ac:dyDescent="0.3">
      <c r="A254" s="2" t="s">
        <v>297</v>
      </c>
      <c r="B254" s="2" t="s">
        <v>313</v>
      </c>
      <c r="C254" s="2" t="s">
        <v>314</v>
      </c>
      <c r="D254" s="2" t="s">
        <v>84</v>
      </c>
      <c r="E254" s="2" t="s">
        <v>262</v>
      </c>
      <c r="F254" s="3">
        <v>982325.15</v>
      </c>
      <c r="G254" s="3">
        <v>437342.6</v>
      </c>
      <c r="H254" s="3">
        <v>13120.279999999999</v>
      </c>
      <c r="I254" s="10">
        <v>558102.82999999996</v>
      </c>
    </row>
    <row r="255" spans="1:10" x14ac:dyDescent="0.3">
      <c r="A255" s="4" t="s">
        <v>1127</v>
      </c>
      <c r="B255" s="4" t="s">
        <v>1128</v>
      </c>
      <c r="C255" s="4" t="s">
        <v>1129</v>
      </c>
      <c r="D255" s="4" t="s">
        <v>1130</v>
      </c>
      <c r="E255" s="5"/>
      <c r="F255" s="6">
        <v>58800</v>
      </c>
      <c r="G255" s="6">
        <v>58500</v>
      </c>
      <c r="H255" s="7">
        <v>0</v>
      </c>
      <c r="I255" s="9">
        <v>300</v>
      </c>
      <c r="J255" s="21"/>
    </row>
    <row r="256" spans="1:10" x14ac:dyDescent="0.3">
      <c r="A256" s="4" t="s">
        <v>1127</v>
      </c>
      <c r="B256" s="4" t="s">
        <v>1131</v>
      </c>
      <c r="C256" s="4" t="s">
        <v>1132</v>
      </c>
      <c r="D256" s="4" t="s">
        <v>903</v>
      </c>
      <c r="E256" s="5"/>
      <c r="F256" s="6">
        <v>73502</v>
      </c>
      <c r="G256" s="6">
        <v>72801.2</v>
      </c>
      <c r="H256" s="7">
        <v>0</v>
      </c>
      <c r="I256" s="9">
        <v>700.8</v>
      </c>
      <c r="J256" s="21"/>
    </row>
    <row r="257" spans="1:10" x14ac:dyDescent="0.3">
      <c r="A257" s="4" t="s">
        <v>1127</v>
      </c>
      <c r="B257" s="4" t="s">
        <v>1133</v>
      </c>
      <c r="C257" s="4" t="s">
        <v>1134</v>
      </c>
      <c r="D257" s="4" t="s">
        <v>903</v>
      </c>
      <c r="E257" s="5"/>
      <c r="F257" s="6">
        <v>129900</v>
      </c>
      <c r="G257" s="6">
        <v>129029.07</v>
      </c>
      <c r="H257" s="7">
        <v>0</v>
      </c>
      <c r="I257" s="9">
        <v>870.93</v>
      </c>
      <c r="J257" s="21"/>
    </row>
    <row r="258" spans="1:10" x14ac:dyDescent="0.3">
      <c r="A258" s="4" t="s">
        <v>1127</v>
      </c>
      <c r="B258" s="4" t="s">
        <v>1135</v>
      </c>
      <c r="C258" s="4" t="s">
        <v>1136</v>
      </c>
      <c r="D258" s="4" t="s">
        <v>1130</v>
      </c>
      <c r="E258" s="5"/>
      <c r="F258" s="6">
        <v>57450</v>
      </c>
      <c r="G258" s="6">
        <v>56370</v>
      </c>
      <c r="H258" s="7">
        <v>0</v>
      </c>
      <c r="I258" s="9">
        <v>1080</v>
      </c>
      <c r="J258" s="21"/>
    </row>
    <row r="259" spans="1:10" x14ac:dyDescent="0.3">
      <c r="A259" s="4" t="s">
        <v>1127</v>
      </c>
      <c r="B259" s="4" t="s">
        <v>1137</v>
      </c>
      <c r="C259" s="4" t="s">
        <v>1138</v>
      </c>
      <c r="D259" s="4" t="s">
        <v>903</v>
      </c>
      <c r="E259" s="5"/>
      <c r="F259" s="6">
        <v>146300</v>
      </c>
      <c r="G259" s="6">
        <v>144803.85999999999</v>
      </c>
      <c r="H259" s="7">
        <v>0</v>
      </c>
      <c r="I259" s="9">
        <v>1496.14</v>
      </c>
      <c r="J259" s="21"/>
    </row>
    <row r="260" spans="1:10" x14ac:dyDescent="0.3">
      <c r="A260" s="4" t="s">
        <v>1127</v>
      </c>
      <c r="B260" s="4" t="s">
        <v>1139</v>
      </c>
      <c r="C260" s="4" t="s">
        <v>1140</v>
      </c>
      <c r="D260" s="4" t="s">
        <v>903</v>
      </c>
      <c r="E260" s="5"/>
      <c r="F260" s="6">
        <v>258912.01</v>
      </c>
      <c r="G260" s="6">
        <v>257283.08</v>
      </c>
      <c r="H260" s="7">
        <v>0</v>
      </c>
      <c r="I260" s="9">
        <v>1628.93</v>
      </c>
      <c r="J260" s="21"/>
    </row>
    <row r="261" spans="1:10" x14ac:dyDescent="0.3">
      <c r="A261" s="4" t="s">
        <v>1127</v>
      </c>
      <c r="B261" s="4" t="s">
        <v>1141</v>
      </c>
      <c r="C261" s="4" t="s">
        <v>1142</v>
      </c>
      <c r="D261" s="4" t="s">
        <v>903</v>
      </c>
      <c r="E261" s="5"/>
      <c r="F261" s="6">
        <v>108400</v>
      </c>
      <c r="G261" s="6">
        <v>104340.96</v>
      </c>
      <c r="H261" s="7">
        <v>0</v>
      </c>
      <c r="I261" s="9">
        <v>4059.04</v>
      </c>
      <c r="J261" s="21"/>
    </row>
    <row r="262" spans="1:10" x14ac:dyDescent="0.3">
      <c r="A262" s="4" t="s">
        <v>1127</v>
      </c>
      <c r="B262" s="4" t="s">
        <v>1128</v>
      </c>
      <c r="C262" s="4" t="s">
        <v>1143</v>
      </c>
      <c r="D262" s="4" t="s">
        <v>903</v>
      </c>
      <c r="E262" s="5"/>
      <c r="F262" s="6">
        <v>56600</v>
      </c>
      <c r="G262" s="6">
        <v>52500.85</v>
      </c>
      <c r="H262" s="7">
        <v>0</v>
      </c>
      <c r="I262" s="9">
        <v>4099.1499999999996</v>
      </c>
      <c r="J262" s="21"/>
    </row>
    <row r="263" spans="1:10" x14ac:dyDescent="0.3">
      <c r="A263" s="4" t="s">
        <v>1127</v>
      </c>
      <c r="B263" s="4" t="s">
        <v>1137</v>
      </c>
      <c r="C263" s="4" t="s">
        <v>1144</v>
      </c>
      <c r="D263" s="4" t="s">
        <v>903</v>
      </c>
      <c r="E263" s="5"/>
      <c r="F263" s="6">
        <v>176013</v>
      </c>
      <c r="G263" s="6">
        <v>171775.17</v>
      </c>
      <c r="H263" s="7">
        <v>0</v>
      </c>
      <c r="I263" s="9">
        <v>4237.83</v>
      </c>
      <c r="J263" s="21"/>
    </row>
    <row r="264" spans="1:10" x14ac:dyDescent="0.3">
      <c r="A264" s="4" t="s">
        <v>1127</v>
      </c>
      <c r="B264" s="4" t="s">
        <v>1145</v>
      </c>
      <c r="C264" s="4" t="s">
        <v>1146</v>
      </c>
      <c r="D264" s="4" t="s">
        <v>903</v>
      </c>
      <c r="E264" s="5"/>
      <c r="F264" s="6">
        <v>193100</v>
      </c>
      <c r="G264" s="6">
        <v>188706.34</v>
      </c>
      <c r="H264" s="7">
        <v>0</v>
      </c>
      <c r="I264" s="9">
        <v>4393.66</v>
      </c>
      <c r="J264" s="21"/>
    </row>
    <row r="265" spans="1:10" x14ac:dyDescent="0.3">
      <c r="A265" s="4" t="s">
        <v>1127</v>
      </c>
      <c r="B265" s="4" t="s">
        <v>1147</v>
      </c>
      <c r="C265" s="4" t="s">
        <v>1148</v>
      </c>
      <c r="D265" s="4" t="s">
        <v>903</v>
      </c>
      <c r="E265" s="5"/>
      <c r="F265" s="6">
        <v>30850.01</v>
      </c>
      <c r="G265" s="6">
        <v>24909.01</v>
      </c>
      <c r="H265" s="7">
        <v>0</v>
      </c>
      <c r="I265" s="9">
        <v>5941</v>
      </c>
      <c r="J265" s="21"/>
    </row>
    <row r="266" spans="1:10" x14ac:dyDescent="0.3">
      <c r="A266" s="4" t="s">
        <v>1127</v>
      </c>
      <c r="B266" s="4" t="s">
        <v>1141</v>
      </c>
      <c r="C266" s="4" t="s">
        <v>1149</v>
      </c>
      <c r="D266" s="4" t="s">
        <v>903</v>
      </c>
      <c r="E266" s="5"/>
      <c r="F266" s="6">
        <v>88850</v>
      </c>
      <c r="G266" s="6">
        <v>81609.48</v>
      </c>
      <c r="H266" s="7">
        <v>0</v>
      </c>
      <c r="I266" s="9">
        <v>7240.52</v>
      </c>
      <c r="J266" s="21"/>
    </row>
    <row r="267" spans="1:10" x14ac:dyDescent="0.3">
      <c r="A267" s="4" t="s">
        <v>1127</v>
      </c>
      <c r="B267" s="4" t="s">
        <v>1131</v>
      </c>
      <c r="C267" s="4" t="s">
        <v>1150</v>
      </c>
      <c r="D267" s="4" t="s">
        <v>903</v>
      </c>
      <c r="E267" s="5"/>
      <c r="F267" s="6">
        <v>187400.2</v>
      </c>
      <c r="G267" s="6">
        <v>171093.08</v>
      </c>
      <c r="H267" s="7">
        <v>0</v>
      </c>
      <c r="I267" s="9">
        <v>16307.12</v>
      </c>
      <c r="J267" s="21"/>
    </row>
    <row r="268" spans="1:10" x14ac:dyDescent="0.3">
      <c r="A268" s="4" t="s">
        <v>1127</v>
      </c>
      <c r="B268" s="4" t="s">
        <v>1137</v>
      </c>
      <c r="C268" s="4" t="s">
        <v>1151</v>
      </c>
      <c r="D268" s="4" t="s">
        <v>903</v>
      </c>
      <c r="E268" s="5"/>
      <c r="F268" s="6">
        <v>82557</v>
      </c>
      <c r="G268" s="6">
        <v>63115.47</v>
      </c>
      <c r="H268" s="7">
        <v>0</v>
      </c>
      <c r="I268" s="9">
        <v>19441.53</v>
      </c>
      <c r="J268" s="21"/>
    </row>
    <row r="269" spans="1:10" x14ac:dyDescent="0.3">
      <c r="A269" s="4" t="s">
        <v>1127</v>
      </c>
      <c r="B269" s="4" t="s">
        <v>1137</v>
      </c>
      <c r="C269" s="4" t="s">
        <v>1152</v>
      </c>
      <c r="D269" s="4" t="s">
        <v>903</v>
      </c>
      <c r="E269" s="5"/>
      <c r="F269" s="6">
        <v>197204</v>
      </c>
      <c r="G269" s="6">
        <v>167907.57</v>
      </c>
      <c r="H269" s="7">
        <v>0</v>
      </c>
      <c r="I269" s="9">
        <v>29296.43</v>
      </c>
      <c r="J269" s="21"/>
    </row>
    <row r="270" spans="1:10" x14ac:dyDescent="0.3">
      <c r="A270" s="4" t="s">
        <v>1127</v>
      </c>
      <c r="B270" s="4" t="s">
        <v>1147</v>
      </c>
      <c r="C270" s="4" t="s">
        <v>1153</v>
      </c>
      <c r="D270" s="4" t="s">
        <v>903</v>
      </c>
      <c r="E270" s="5"/>
      <c r="F270" s="6">
        <v>68900</v>
      </c>
      <c r="G270" s="6">
        <v>24109.47</v>
      </c>
      <c r="H270" s="7">
        <v>0</v>
      </c>
      <c r="I270" s="9">
        <v>44790.53</v>
      </c>
      <c r="J270" s="21"/>
    </row>
    <row r="271" spans="1:10" x14ac:dyDescent="0.3">
      <c r="A271" s="4" t="s">
        <v>1127</v>
      </c>
      <c r="B271" s="4" t="s">
        <v>1154</v>
      </c>
      <c r="C271" s="4" t="s">
        <v>1155</v>
      </c>
      <c r="D271" s="4" t="s">
        <v>903</v>
      </c>
      <c r="E271" s="5"/>
      <c r="F271" s="6">
        <v>184225</v>
      </c>
      <c r="G271" s="6">
        <v>122986.75</v>
      </c>
      <c r="H271" s="7">
        <v>0</v>
      </c>
      <c r="I271" s="9">
        <v>61238.25</v>
      </c>
      <c r="J271" s="21"/>
    </row>
    <row r="272" spans="1:10" x14ac:dyDescent="0.3">
      <c r="A272" s="4" t="s">
        <v>1156</v>
      </c>
      <c r="B272" s="4" t="s">
        <v>1157</v>
      </c>
      <c r="C272" s="4" t="s">
        <v>1158</v>
      </c>
      <c r="D272" s="4" t="s">
        <v>919</v>
      </c>
      <c r="E272" s="5"/>
      <c r="F272" s="6">
        <v>81200</v>
      </c>
      <c r="G272" s="6">
        <v>69671.179999999993</v>
      </c>
      <c r="H272" s="7">
        <v>0</v>
      </c>
      <c r="I272" s="9">
        <v>11528.82</v>
      </c>
    </row>
    <row r="273" spans="1:9" ht="14.4" customHeight="1" x14ac:dyDescent="0.3">
      <c r="A273" s="4" t="s">
        <v>1156</v>
      </c>
      <c r="B273" s="4" t="s">
        <v>1159</v>
      </c>
      <c r="C273" s="4" t="s">
        <v>1160</v>
      </c>
      <c r="D273" s="4" t="s">
        <v>919</v>
      </c>
      <c r="E273" s="5"/>
      <c r="F273" s="6">
        <v>52000</v>
      </c>
      <c r="G273" s="6">
        <v>40260.57</v>
      </c>
      <c r="H273" s="7">
        <v>0</v>
      </c>
      <c r="I273" s="9">
        <v>11739.43</v>
      </c>
    </row>
    <row r="274" spans="1:9" ht="14.4" customHeight="1" x14ac:dyDescent="0.3">
      <c r="A274" s="4" t="s">
        <v>1156</v>
      </c>
      <c r="B274" s="4" t="s">
        <v>1161</v>
      </c>
      <c r="C274" s="4" t="s">
        <v>1162</v>
      </c>
      <c r="D274" s="4" t="s">
        <v>919</v>
      </c>
      <c r="E274" s="5"/>
      <c r="F274" s="6">
        <v>77200</v>
      </c>
      <c r="G274" s="6">
        <v>62026.61</v>
      </c>
      <c r="H274" s="7">
        <v>0</v>
      </c>
      <c r="I274" s="9">
        <v>15173.39</v>
      </c>
    </row>
    <row r="275" spans="1:9" ht="14.4" customHeight="1" x14ac:dyDescent="0.3">
      <c r="A275" s="4" t="s">
        <v>1156</v>
      </c>
      <c r="B275" s="4" t="s">
        <v>1159</v>
      </c>
      <c r="C275" s="4" t="s">
        <v>1163</v>
      </c>
      <c r="D275" s="4" t="s">
        <v>919</v>
      </c>
      <c r="E275" s="5"/>
      <c r="F275" s="6">
        <v>45500</v>
      </c>
      <c r="G275" s="6">
        <v>28927.22</v>
      </c>
      <c r="H275" s="7">
        <v>0</v>
      </c>
      <c r="I275" s="9">
        <v>16572.78</v>
      </c>
    </row>
    <row r="276" spans="1:9" ht="14.4" customHeight="1" x14ac:dyDescent="0.3">
      <c r="A276" s="4" t="s">
        <v>1156</v>
      </c>
      <c r="B276" s="4" t="s">
        <v>1164</v>
      </c>
      <c r="C276" s="4" t="s">
        <v>1165</v>
      </c>
      <c r="D276" s="4" t="s">
        <v>919</v>
      </c>
      <c r="E276" s="5"/>
      <c r="F276" s="6">
        <v>56000</v>
      </c>
      <c r="G276" s="6">
        <v>36359.61</v>
      </c>
      <c r="H276" s="7">
        <v>0</v>
      </c>
      <c r="I276" s="9">
        <v>19640.39</v>
      </c>
    </row>
    <row r="277" spans="1:9" ht="14.4" customHeight="1" x14ac:dyDescent="0.3">
      <c r="A277" s="4" t="s">
        <v>1156</v>
      </c>
      <c r="B277" s="4" t="s">
        <v>1159</v>
      </c>
      <c r="C277" s="4" t="s">
        <v>1166</v>
      </c>
      <c r="D277" s="4" t="s">
        <v>919</v>
      </c>
      <c r="E277" s="5"/>
      <c r="F277" s="6">
        <v>52500</v>
      </c>
      <c r="G277" s="6">
        <v>32521.86</v>
      </c>
      <c r="H277" s="7">
        <v>0</v>
      </c>
      <c r="I277" s="9">
        <v>19978.14</v>
      </c>
    </row>
    <row r="278" spans="1:9" ht="14.4" customHeight="1" x14ac:dyDescent="0.3">
      <c r="A278" s="4" t="s">
        <v>1156</v>
      </c>
      <c r="B278" s="4" t="s">
        <v>1159</v>
      </c>
      <c r="C278" s="4" t="s">
        <v>1167</v>
      </c>
      <c r="D278" s="4" t="s">
        <v>919</v>
      </c>
      <c r="E278" s="5"/>
      <c r="F278" s="6">
        <v>27000</v>
      </c>
      <c r="G278" s="6">
        <v>2713.43</v>
      </c>
      <c r="H278" s="7">
        <v>0</v>
      </c>
      <c r="I278" s="9">
        <v>24286.57</v>
      </c>
    </row>
    <row r="279" spans="1:9" ht="14.4" customHeight="1" x14ac:dyDescent="0.3">
      <c r="A279" s="4" t="s">
        <v>1156</v>
      </c>
      <c r="B279" s="4" t="s">
        <v>1159</v>
      </c>
      <c r="C279" s="4" t="s">
        <v>1168</v>
      </c>
      <c r="D279" s="4" t="s">
        <v>919</v>
      </c>
      <c r="E279" s="5"/>
      <c r="F279" s="6">
        <v>67500</v>
      </c>
      <c r="G279" s="6">
        <v>34086.68</v>
      </c>
      <c r="H279" s="7">
        <v>0</v>
      </c>
      <c r="I279" s="9">
        <v>33413.32</v>
      </c>
    </row>
    <row r="280" spans="1:9" ht="14.4" customHeight="1" x14ac:dyDescent="0.3">
      <c r="A280" s="4" t="s">
        <v>1156</v>
      </c>
      <c r="B280" s="4" t="s">
        <v>1159</v>
      </c>
      <c r="C280" s="4" t="s">
        <v>1169</v>
      </c>
      <c r="D280" s="4" t="s">
        <v>919</v>
      </c>
      <c r="E280" s="5"/>
      <c r="F280" s="6">
        <v>150000</v>
      </c>
      <c r="G280" s="6">
        <v>114248.06</v>
      </c>
      <c r="H280" s="7">
        <v>0</v>
      </c>
      <c r="I280" s="9">
        <v>35751.94</v>
      </c>
    </row>
    <row r="281" spans="1:9" ht="14.4" customHeight="1" x14ac:dyDescent="0.3">
      <c r="A281" s="4" t="s">
        <v>1156</v>
      </c>
      <c r="B281" s="4" t="s">
        <v>1159</v>
      </c>
      <c r="C281" s="4" t="s">
        <v>1170</v>
      </c>
      <c r="D281" s="4" t="s">
        <v>919</v>
      </c>
      <c r="E281" s="5"/>
      <c r="F281" s="6">
        <v>96000</v>
      </c>
      <c r="G281" s="6">
        <v>48017.15</v>
      </c>
      <c r="H281" s="7">
        <v>0</v>
      </c>
      <c r="I281" s="9">
        <v>47982.85</v>
      </c>
    </row>
    <row r="282" spans="1:9" ht="14.4" customHeight="1" x14ac:dyDescent="0.3">
      <c r="A282" s="4" t="s">
        <v>1156</v>
      </c>
      <c r="B282" s="4" t="s">
        <v>1159</v>
      </c>
      <c r="C282" s="4" t="s">
        <v>1171</v>
      </c>
      <c r="D282" s="4" t="s">
        <v>919</v>
      </c>
      <c r="E282" s="5"/>
      <c r="F282" s="6">
        <v>165000</v>
      </c>
      <c r="G282" s="6">
        <v>0</v>
      </c>
      <c r="H282" s="7">
        <v>0</v>
      </c>
      <c r="I282" s="9">
        <v>165000</v>
      </c>
    </row>
    <row r="283" spans="1:9" x14ac:dyDescent="0.3">
      <c r="A283" s="2" t="s">
        <v>317</v>
      </c>
      <c r="B283" s="2" t="s">
        <v>320</v>
      </c>
      <c r="C283" s="2" t="s">
        <v>321</v>
      </c>
      <c r="D283" s="2" t="s">
        <v>88</v>
      </c>
      <c r="E283" s="2" t="s">
        <v>89</v>
      </c>
      <c r="F283" s="3">
        <v>38833</v>
      </c>
      <c r="G283" s="3">
        <v>37611.1</v>
      </c>
      <c r="H283" s="3">
        <v>1128.3399999999999</v>
      </c>
      <c r="I283" s="10">
        <v>2350.2399999999998</v>
      </c>
    </row>
    <row r="284" spans="1:9" x14ac:dyDescent="0.3">
      <c r="A284" s="2" t="s">
        <v>317</v>
      </c>
      <c r="B284" s="2" t="s">
        <v>324</v>
      </c>
      <c r="C284" s="2" t="s">
        <v>325</v>
      </c>
      <c r="D284" s="2" t="s">
        <v>84</v>
      </c>
      <c r="E284" s="2" t="s">
        <v>22</v>
      </c>
      <c r="F284" s="3">
        <v>1007320.41</v>
      </c>
      <c r="G284" s="3">
        <v>994776.53</v>
      </c>
      <c r="H284" s="3">
        <v>29843.32</v>
      </c>
      <c r="I284" s="10">
        <v>42387.199999999997</v>
      </c>
    </row>
    <row r="285" spans="1:9" x14ac:dyDescent="0.3">
      <c r="A285" s="2" t="s">
        <v>317</v>
      </c>
      <c r="B285" s="2" t="s">
        <v>322</v>
      </c>
      <c r="C285" s="2" t="s">
        <v>323</v>
      </c>
      <c r="D285" s="2" t="s">
        <v>88</v>
      </c>
      <c r="E285" s="2" t="s">
        <v>89</v>
      </c>
      <c r="F285" s="3">
        <v>47822</v>
      </c>
      <c r="G285" s="3">
        <v>0</v>
      </c>
      <c r="H285" s="3">
        <v>0</v>
      </c>
      <c r="I285" s="10">
        <v>47822</v>
      </c>
    </row>
    <row r="286" spans="1:9" x14ac:dyDescent="0.3">
      <c r="A286" s="2" t="s">
        <v>317</v>
      </c>
      <c r="B286" s="2" t="s">
        <v>326</v>
      </c>
      <c r="C286" s="2" t="s">
        <v>327</v>
      </c>
      <c r="D286" s="2" t="s">
        <v>88</v>
      </c>
      <c r="E286" s="2" t="s">
        <v>158</v>
      </c>
      <c r="F286" s="3">
        <v>133443.82999999999</v>
      </c>
      <c r="G286" s="3">
        <v>0</v>
      </c>
      <c r="H286" s="3">
        <v>0</v>
      </c>
      <c r="I286" s="10">
        <v>133443.82999999999</v>
      </c>
    </row>
    <row r="287" spans="1:9" x14ac:dyDescent="0.3">
      <c r="A287" s="2" t="s">
        <v>317</v>
      </c>
      <c r="B287" s="2" t="s">
        <v>318</v>
      </c>
      <c r="C287" s="2" t="s">
        <v>319</v>
      </c>
      <c r="D287" s="2" t="s">
        <v>12</v>
      </c>
      <c r="E287" s="2" t="s">
        <v>13</v>
      </c>
      <c r="F287" s="3">
        <v>588114.94999999995</v>
      </c>
      <c r="G287" s="3">
        <v>0</v>
      </c>
      <c r="H287" s="3">
        <v>0</v>
      </c>
      <c r="I287" s="10">
        <v>588114.94999999995</v>
      </c>
    </row>
    <row r="288" spans="1:9" ht="14.4" customHeight="1" x14ac:dyDescent="0.3">
      <c r="A288" s="4" t="s">
        <v>1172</v>
      </c>
      <c r="B288" s="4" t="s">
        <v>1173</v>
      </c>
      <c r="C288" s="4" t="s">
        <v>1174</v>
      </c>
      <c r="D288" s="4" t="s">
        <v>1175</v>
      </c>
      <c r="E288" s="5"/>
      <c r="F288" s="6">
        <v>125078</v>
      </c>
      <c r="G288" s="6">
        <v>0</v>
      </c>
      <c r="H288" s="7">
        <v>0</v>
      </c>
      <c r="I288" s="9">
        <v>125078</v>
      </c>
    </row>
    <row r="289" spans="1:9" x14ac:dyDescent="0.3">
      <c r="A289" s="2" t="s">
        <v>328</v>
      </c>
      <c r="B289" s="2" t="s">
        <v>336</v>
      </c>
      <c r="C289" s="2" t="s">
        <v>337</v>
      </c>
      <c r="D289" s="2" t="s">
        <v>122</v>
      </c>
      <c r="E289" s="2" t="s">
        <v>22</v>
      </c>
      <c r="F289" s="3">
        <v>781230.8</v>
      </c>
      <c r="G289" s="3">
        <v>780468.25</v>
      </c>
      <c r="H289" s="3">
        <v>18206.78</v>
      </c>
      <c r="I289" s="10">
        <v>18969.329999999998</v>
      </c>
    </row>
    <row r="290" spans="1:9" x14ac:dyDescent="0.3">
      <c r="A290" s="2" t="s">
        <v>328</v>
      </c>
      <c r="B290" s="2" t="s">
        <v>329</v>
      </c>
      <c r="C290" s="2" t="s">
        <v>330</v>
      </c>
      <c r="D290" s="2" t="s">
        <v>331</v>
      </c>
      <c r="E290" s="2" t="s">
        <v>22</v>
      </c>
      <c r="F290" s="3">
        <v>796349.2</v>
      </c>
      <c r="G290" s="3">
        <v>791016.65</v>
      </c>
      <c r="H290" s="3">
        <v>23730.489999999998</v>
      </c>
      <c r="I290" s="10">
        <v>29063.040000000001</v>
      </c>
    </row>
    <row r="291" spans="1:9" x14ac:dyDescent="0.3">
      <c r="A291" s="2" t="s">
        <v>328</v>
      </c>
      <c r="B291" s="2" t="s">
        <v>332</v>
      </c>
      <c r="C291" s="2" t="s">
        <v>333</v>
      </c>
      <c r="D291" s="2" t="s">
        <v>51</v>
      </c>
      <c r="E291" s="2" t="s">
        <v>213</v>
      </c>
      <c r="F291" s="3">
        <v>3446186</v>
      </c>
      <c r="G291" s="3">
        <v>3390065.95</v>
      </c>
      <c r="H291" s="3">
        <v>30000</v>
      </c>
      <c r="I291" s="10">
        <v>86120.049999999988</v>
      </c>
    </row>
    <row r="292" spans="1:9" x14ac:dyDescent="0.3">
      <c r="A292" s="2" t="s">
        <v>328</v>
      </c>
      <c r="B292" s="2" t="s">
        <v>338</v>
      </c>
      <c r="C292" s="2" t="s">
        <v>339</v>
      </c>
      <c r="D292" s="2" t="s">
        <v>340</v>
      </c>
      <c r="E292" s="2" t="s">
        <v>22</v>
      </c>
      <c r="F292" s="3">
        <v>760896.65</v>
      </c>
      <c r="G292" s="3">
        <v>196388.12999999998</v>
      </c>
      <c r="H292" s="3">
        <v>5891.66</v>
      </c>
      <c r="I292" s="10">
        <v>570400.17999999993</v>
      </c>
    </row>
    <row r="293" spans="1:9" x14ac:dyDescent="0.3">
      <c r="A293" s="2" t="s">
        <v>328</v>
      </c>
      <c r="B293" s="2" t="s">
        <v>334</v>
      </c>
      <c r="C293" s="2" t="s">
        <v>335</v>
      </c>
      <c r="D293" s="2" t="s">
        <v>55</v>
      </c>
      <c r="E293" s="2" t="s">
        <v>29</v>
      </c>
      <c r="F293" s="3">
        <v>4403822.97</v>
      </c>
      <c r="G293" s="3">
        <v>0</v>
      </c>
      <c r="H293" s="3">
        <v>0</v>
      </c>
      <c r="I293" s="10">
        <v>4403822.97</v>
      </c>
    </row>
    <row r="294" spans="1:9" x14ac:dyDescent="0.3">
      <c r="A294" s="2" t="s">
        <v>341</v>
      </c>
      <c r="B294" s="2" t="s">
        <v>342</v>
      </c>
      <c r="C294" s="2" t="s">
        <v>343</v>
      </c>
      <c r="D294" s="2" t="s">
        <v>126</v>
      </c>
      <c r="E294" s="2" t="s">
        <v>29</v>
      </c>
      <c r="F294" s="3">
        <v>2511640.7599999998</v>
      </c>
      <c r="G294" s="3">
        <v>228980</v>
      </c>
      <c r="H294" s="3">
        <v>6869.4</v>
      </c>
      <c r="I294" s="10">
        <v>2289530.1599999997</v>
      </c>
    </row>
    <row r="295" spans="1:9" ht="14.4" customHeight="1" x14ac:dyDescent="0.3">
      <c r="A295" s="4" t="s">
        <v>1176</v>
      </c>
      <c r="B295" s="4" t="s">
        <v>1177</v>
      </c>
      <c r="C295" s="4" t="s">
        <v>1178</v>
      </c>
      <c r="D295" s="4" t="s">
        <v>1049</v>
      </c>
      <c r="E295" s="5"/>
      <c r="F295" s="6">
        <v>219075</v>
      </c>
      <c r="G295" s="6">
        <v>83520.5</v>
      </c>
      <c r="H295" s="7">
        <v>0</v>
      </c>
      <c r="I295" s="9">
        <v>135554.5</v>
      </c>
    </row>
    <row r="296" spans="1:9" x14ac:dyDescent="0.3">
      <c r="A296" s="2" t="s">
        <v>344</v>
      </c>
      <c r="B296" s="2" t="s">
        <v>352</v>
      </c>
      <c r="C296" s="2" t="s">
        <v>353</v>
      </c>
      <c r="D296" s="2" t="s">
        <v>126</v>
      </c>
      <c r="E296" s="2" t="s">
        <v>29</v>
      </c>
      <c r="F296" s="3">
        <v>751804.27</v>
      </c>
      <c r="G296" s="3">
        <v>708838.19</v>
      </c>
      <c r="H296" s="3">
        <v>0</v>
      </c>
      <c r="I296" s="10">
        <v>42966.080000000002</v>
      </c>
    </row>
    <row r="297" spans="1:9" x14ac:dyDescent="0.3">
      <c r="A297" s="2" t="s">
        <v>344</v>
      </c>
      <c r="B297" s="2" t="s">
        <v>350</v>
      </c>
      <c r="C297" s="2" t="s">
        <v>351</v>
      </c>
      <c r="D297" s="2" t="s">
        <v>100</v>
      </c>
      <c r="E297" s="2" t="s">
        <v>29</v>
      </c>
      <c r="F297" s="3">
        <v>144772.52999999997</v>
      </c>
      <c r="G297" s="3">
        <v>11363.64</v>
      </c>
      <c r="H297" s="3">
        <v>0</v>
      </c>
      <c r="I297" s="10">
        <v>133408.88999999998</v>
      </c>
    </row>
    <row r="298" spans="1:9" x14ac:dyDescent="0.3">
      <c r="A298" s="2" t="s">
        <v>344</v>
      </c>
      <c r="B298" s="2" t="s">
        <v>345</v>
      </c>
      <c r="C298" s="2" t="s">
        <v>346</v>
      </c>
      <c r="D298" s="2" t="s">
        <v>347</v>
      </c>
      <c r="E298" s="2" t="s">
        <v>22</v>
      </c>
      <c r="F298" s="3">
        <v>696218</v>
      </c>
      <c r="G298" s="3">
        <v>198300.3</v>
      </c>
      <c r="H298" s="3">
        <v>5949.0099999999993</v>
      </c>
      <c r="I298" s="10">
        <v>503866.70999999996</v>
      </c>
    </row>
    <row r="299" spans="1:9" x14ac:dyDescent="0.3">
      <c r="A299" s="2" t="s">
        <v>344</v>
      </c>
      <c r="B299" s="2" t="s">
        <v>348</v>
      </c>
      <c r="C299" s="2" t="s">
        <v>349</v>
      </c>
      <c r="D299" s="2" t="s">
        <v>100</v>
      </c>
      <c r="E299" s="2" t="s">
        <v>29</v>
      </c>
      <c r="F299" s="3">
        <v>1613751.6099999999</v>
      </c>
      <c r="G299" s="3">
        <v>175613.75999999998</v>
      </c>
      <c r="H299" s="3">
        <v>0</v>
      </c>
      <c r="I299" s="10">
        <v>1438137.8499999999</v>
      </c>
    </row>
    <row r="300" spans="1:9" x14ac:dyDescent="0.3">
      <c r="A300" s="2" t="s">
        <v>354</v>
      </c>
      <c r="B300" s="2" t="s">
        <v>355</v>
      </c>
      <c r="C300" s="2" t="s">
        <v>356</v>
      </c>
      <c r="D300" s="2" t="s">
        <v>84</v>
      </c>
      <c r="E300" s="2" t="s">
        <v>22</v>
      </c>
      <c r="F300" s="3">
        <v>858677.35</v>
      </c>
      <c r="G300" s="3">
        <v>849466.78</v>
      </c>
      <c r="H300" s="3">
        <v>25483.989999999998</v>
      </c>
      <c r="I300" s="10">
        <v>34694.559999999998</v>
      </c>
    </row>
    <row r="301" spans="1:9" x14ac:dyDescent="0.3">
      <c r="A301" s="2" t="s">
        <v>354</v>
      </c>
      <c r="B301" s="2" t="s">
        <v>361</v>
      </c>
      <c r="C301" s="2" t="s">
        <v>362</v>
      </c>
      <c r="D301" s="2" t="s">
        <v>157</v>
      </c>
      <c r="E301" s="2" t="s">
        <v>158</v>
      </c>
      <c r="F301" s="3">
        <v>54591.92</v>
      </c>
      <c r="G301" s="3">
        <v>0</v>
      </c>
      <c r="H301" s="3">
        <v>0</v>
      </c>
      <c r="I301" s="10">
        <v>54591.92</v>
      </c>
    </row>
    <row r="302" spans="1:9" x14ac:dyDescent="0.3">
      <c r="A302" s="2" t="s">
        <v>354</v>
      </c>
      <c r="B302" s="2" t="s">
        <v>359</v>
      </c>
      <c r="C302" s="2" t="s">
        <v>360</v>
      </c>
      <c r="D302" s="2" t="s">
        <v>157</v>
      </c>
      <c r="E302" s="2" t="s">
        <v>158</v>
      </c>
      <c r="F302" s="3">
        <v>62958.43</v>
      </c>
      <c r="G302" s="3">
        <v>0</v>
      </c>
      <c r="H302" s="3">
        <v>0</v>
      </c>
      <c r="I302" s="10">
        <v>62958.43</v>
      </c>
    </row>
    <row r="303" spans="1:9" x14ac:dyDescent="0.3">
      <c r="A303" s="2" t="s">
        <v>354</v>
      </c>
      <c r="B303" s="2" t="s">
        <v>363</v>
      </c>
      <c r="C303" s="2" t="s">
        <v>364</v>
      </c>
      <c r="D303" s="2" t="s">
        <v>365</v>
      </c>
      <c r="E303" s="2" t="s">
        <v>29</v>
      </c>
      <c r="F303" s="3">
        <v>1790626.42</v>
      </c>
      <c r="G303" s="3">
        <v>0</v>
      </c>
      <c r="H303" s="3">
        <v>0</v>
      </c>
      <c r="I303" s="10">
        <v>1790626.42</v>
      </c>
    </row>
    <row r="304" spans="1:9" x14ac:dyDescent="0.3">
      <c r="A304" s="2" t="s">
        <v>354</v>
      </c>
      <c r="B304" s="2" t="s">
        <v>357</v>
      </c>
      <c r="C304" s="2" t="s">
        <v>358</v>
      </c>
      <c r="D304" s="2" t="s">
        <v>84</v>
      </c>
      <c r="E304" s="2" t="s">
        <v>22</v>
      </c>
      <c r="F304" s="3">
        <v>1999878.3699999999</v>
      </c>
      <c r="G304" s="3">
        <v>0</v>
      </c>
      <c r="H304" s="3">
        <v>0</v>
      </c>
      <c r="I304" s="10">
        <v>1999878.3699999999</v>
      </c>
    </row>
    <row r="305" spans="1:9" ht="14.4" customHeight="1" x14ac:dyDescent="0.3">
      <c r="A305" s="4" t="s">
        <v>1179</v>
      </c>
      <c r="B305" s="4" t="s">
        <v>1180</v>
      </c>
      <c r="C305" s="4" t="s">
        <v>1181</v>
      </c>
      <c r="D305" s="4" t="s">
        <v>1049</v>
      </c>
      <c r="E305" s="5"/>
      <c r="F305" s="6">
        <v>74105</v>
      </c>
      <c r="G305" s="6">
        <v>71600.2</v>
      </c>
      <c r="H305" s="7">
        <v>0</v>
      </c>
      <c r="I305" s="9">
        <v>2504.8000000000002</v>
      </c>
    </row>
    <row r="306" spans="1:9" ht="14.4" customHeight="1" x14ac:dyDescent="0.3">
      <c r="A306" s="4" t="s">
        <v>1179</v>
      </c>
      <c r="B306" s="4" t="s">
        <v>1182</v>
      </c>
      <c r="C306" s="4" t="s">
        <v>1183</v>
      </c>
      <c r="D306" s="4" t="s">
        <v>1049</v>
      </c>
      <c r="E306" s="5"/>
      <c r="F306" s="6">
        <v>89605</v>
      </c>
      <c r="G306" s="6">
        <v>82577.399999999994</v>
      </c>
      <c r="H306" s="7">
        <v>0</v>
      </c>
      <c r="I306" s="9">
        <v>7027.6</v>
      </c>
    </row>
    <row r="307" spans="1:9" ht="28.8" x14ac:dyDescent="0.3">
      <c r="A307" s="4" t="s">
        <v>1179</v>
      </c>
      <c r="B307" s="4" t="s">
        <v>1184</v>
      </c>
      <c r="C307" s="4" t="s">
        <v>1185</v>
      </c>
      <c r="D307" s="4" t="s">
        <v>1049</v>
      </c>
      <c r="E307" s="5"/>
      <c r="F307" s="6">
        <v>230850</v>
      </c>
      <c r="G307" s="6">
        <v>198682.72</v>
      </c>
      <c r="H307" s="7">
        <v>0</v>
      </c>
      <c r="I307" s="9">
        <v>32167.279999999999</v>
      </c>
    </row>
    <row r="308" spans="1:9" x14ac:dyDescent="0.3">
      <c r="A308" s="2" t="s">
        <v>366</v>
      </c>
      <c r="B308" s="2" t="s">
        <v>374</v>
      </c>
      <c r="C308" s="2" t="s">
        <v>375</v>
      </c>
      <c r="D308" s="2" t="s">
        <v>106</v>
      </c>
      <c r="E308" s="2" t="s">
        <v>60</v>
      </c>
      <c r="F308" s="3">
        <v>81890</v>
      </c>
      <c r="G308" s="3">
        <v>82760</v>
      </c>
      <c r="H308" s="3">
        <v>2482.8000000000002</v>
      </c>
      <c r="I308" s="10">
        <v>1612.8</v>
      </c>
    </row>
    <row r="309" spans="1:9" x14ac:dyDescent="0.3">
      <c r="A309" s="2" t="s">
        <v>366</v>
      </c>
      <c r="B309" s="2" t="s">
        <v>372</v>
      </c>
      <c r="C309" s="2" t="s">
        <v>373</v>
      </c>
      <c r="D309" s="2" t="s">
        <v>106</v>
      </c>
      <c r="E309" s="2" t="s">
        <v>60</v>
      </c>
      <c r="F309" s="3">
        <v>29740</v>
      </c>
      <c r="G309" s="3">
        <v>27395</v>
      </c>
      <c r="H309" s="3">
        <v>821.85</v>
      </c>
      <c r="I309" s="10">
        <v>3166.85</v>
      </c>
    </row>
    <row r="310" spans="1:9" x14ac:dyDescent="0.3">
      <c r="A310" s="2" t="s">
        <v>366</v>
      </c>
      <c r="B310" s="2" t="s">
        <v>376</v>
      </c>
      <c r="C310" s="2" t="s">
        <v>377</v>
      </c>
      <c r="D310" s="2" t="s">
        <v>106</v>
      </c>
      <c r="E310" s="2" t="s">
        <v>60</v>
      </c>
      <c r="F310" s="3">
        <v>195472.5</v>
      </c>
      <c r="G310" s="3">
        <v>160380</v>
      </c>
      <c r="H310" s="3">
        <v>4811.3999999999996</v>
      </c>
      <c r="I310" s="10">
        <v>39903.9</v>
      </c>
    </row>
    <row r="311" spans="1:9" x14ac:dyDescent="0.3">
      <c r="A311" s="2" t="s">
        <v>366</v>
      </c>
      <c r="B311" s="2" t="s">
        <v>369</v>
      </c>
      <c r="C311" s="2" t="s">
        <v>370</v>
      </c>
      <c r="D311" s="2" t="s">
        <v>371</v>
      </c>
      <c r="E311" s="2" t="s">
        <v>29</v>
      </c>
      <c r="F311" s="3">
        <v>955362.21</v>
      </c>
      <c r="G311" s="3">
        <v>862313.95</v>
      </c>
      <c r="H311" s="3">
        <v>25869.439999999999</v>
      </c>
      <c r="I311" s="10">
        <v>118917.7</v>
      </c>
    </row>
    <row r="312" spans="1:9" x14ac:dyDescent="0.3">
      <c r="A312" s="2" t="s">
        <v>366</v>
      </c>
      <c r="B312" s="2" t="s">
        <v>367</v>
      </c>
      <c r="C312" s="2" t="s">
        <v>368</v>
      </c>
      <c r="D312" s="2" t="s">
        <v>106</v>
      </c>
      <c r="E312" s="2" t="s">
        <v>22</v>
      </c>
      <c r="F312" s="3">
        <v>1186626.8099999998</v>
      </c>
      <c r="G312" s="3">
        <v>821425.76</v>
      </c>
      <c r="H312" s="3">
        <v>24642.809999999998</v>
      </c>
      <c r="I312" s="10">
        <v>389843.86</v>
      </c>
    </row>
    <row r="313" spans="1:9" ht="14.4" customHeight="1" x14ac:dyDescent="0.3">
      <c r="A313" s="4" t="s">
        <v>1186</v>
      </c>
      <c r="B313" s="4" t="s">
        <v>1187</v>
      </c>
      <c r="C313" s="4" t="s">
        <v>1188</v>
      </c>
      <c r="D313" s="4" t="s">
        <v>1073</v>
      </c>
      <c r="E313" s="5"/>
      <c r="F313" s="6">
        <v>82508.600000000006</v>
      </c>
      <c r="G313" s="6">
        <v>81662.75</v>
      </c>
      <c r="H313" s="7">
        <v>0</v>
      </c>
      <c r="I313" s="9">
        <v>845.85</v>
      </c>
    </row>
    <row r="314" spans="1:9" ht="14.4" customHeight="1" x14ac:dyDescent="0.3">
      <c r="A314" s="4" t="s">
        <v>1186</v>
      </c>
      <c r="B314" s="4" t="s">
        <v>1189</v>
      </c>
      <c r="C314" s="4" t="s">
        <v>1190</v>
      </c>
      <c r="D314" s="4" t="s">
        <v>1032</v>
      </c>
      <c r="E314" s="5"/>
      <c r="F314" s="6">
        <v>2730</v>
      </c>
      <c r="G314" s="6">
        <v>1820</v>
      </c>
      <c r="H314" s="7">
        <v>0</v>
      </c>
      <c r="I314" s="9">
        <v>910</v>
      </c>
    </row>
    <row r="315" spans="1:9" ht="14.4" customHeight="1" x14ac:dyDescent="0.3">
      <c r="A315" s="4" t="s">
        <v>1186</v>
      </c>
      <c r="B315" s="4" t="s">
        <v>1191</v>
      </c>
      <c r="C315" s="4" t="s">
        <v>1192</v>
      </c>
      <c r="D315" s="4" t="s">
        <v>1073</v>
      </c>
      <c r="E315" s="5"/>
      <c r="F315" s="6">
        <v>3610</v>
      </c>
      <c r="G315" s="6">
        <v>2516.5</v>
      </c>
      <c r="H315" s="7">
        <v>0</v>
      </c>
      <c r="I315" s="9">
        <v>1093.5</v>
      </c>
    </row>
    <row r="316" spans="1:9" ht="14.4" customHeight="1" x14ac:dyDescent="0.3">
      <c r="A316" s="4" t="s">
        <v>1186</v>
      </c>
      <c r="B316" s="4" t="s">
        <v>1193</v>
      </c>
      <c r="C316" s="4" t="s">
        <v>1194</v>
      </c>
      <c r="D316" s="4" t="s">
        <v>1073</v>
      </c>
      <c r="E316" s="5"/>
      <c r="F316" s="6">
        <v>42774.5</v>
      </c>
      <c r="G316" s="6">
        <v>37149.5</v>
      </c>
      <c r="H316" s="7">
        <v>0</v>
      </c>
      <c r="I316" s="9">
        <v>5625</v>
      </c>
    </row>
    <row r="317" spans="1:9" ht="14.4" customHeight="1" x14ac:dyDescent="0.3">
      <c r="A317" s="4" t="s">
        <v>1186</v>
      </c>
      <c r="B317" s="4" t="s">
        <v>1195</v>
      </c>
      <c r="C317" s="4" t="s">
        <v>1196</v>
      </c>
      <c r="D317" s="4" t="s">
        <v>1073</v>
      </c>
      <c r="E317" s="5"/>
      <c r="F317" s="6">
        <v>109435</v>
      </c>
      <c r="G317" s="6">
        <v>86751</v>
      </c>
      <c r="H317" s="7">
        <v>0</v>
      </c>
      <c r="I317" s="9">
        <v>22684</v>
      </c>
    </row>
    <row r="318" spans="1:9" ht="14.4" customHeight="1" x14ac:dyDescent="0.3">
      <c r="A318" s="4" t="s">
        <v>1186</v>
      </c>
      <c r="B318" s="4" t="s">
        <v>1197</v>
      </c>
      <c r="C318" s="4" t="s">
        <v>1198</v>
      </c>
      <c r="D318" s="4" t="s">
        <v>1073</v>
      </c>
      <c r="E318" s="5"/>
      <c r="F318" s="6">
        <v>47501.3</v>
      </c>
      <c r="G318" s="6">
        <v>24371</v>
      </c>
      <c r="H318" s="7">
        <v>0</v>
      </c>
      <c r="I318" s="9">
        <v>23130.3</v>
      </c>
    </row>
    <row r="319" spans="1:9" ht="14.4" customHeight="1" x14ac:dyDescent="0.3">
      <c r="A319" s="4" t="s">
        <v>1186</v>
      </c>
      <c r="B319" s="4" t="s">
        <v>1199</v>
      </c>
      <c r="C319" s="4" t="s">
        <v>1200</v>
      </c>
      <c r="D319" s="4" t="s">
        <v>1073</v>
      </c>
      <c r="E319" s="5"/>
      <c r="F319" s="6">
        <v>171840</v>
      </c>
      <c r="G319" s="6">
        <v>122570.75</v>
      </c>
      <c r="H319" s="7">
        <v>0</v>
      </c>
      <c r="I319" s="9">
        <v>49269.25</v>
      </c>
    </row>
    <row r="320" spans="1:9" x14ac:dyDescent="0.3">
      <c r="A320" s="2" t="s">
        <v>378</v>
      </c>
      <c r="B320" s="2" t="s">
        <v>383</v>
      </c>
      <c r="C320" s="2" t="s">
        <v>384</v>
      </c>
      <c r="D320" s="2" t="s">
        <v>46</v>
      </c>
      <c r="E320" s="2" t="s">
        <v>13</v>
      </c>
      <c r="F320" s="3">
        <v>634496.15</v>
      </c>
      <c r="G320" s="3">
        <v>293108.58999999997</v>
      </c>
      <c r="H320" s="3">
        <v>8793.2599999999984</v>
      </c>
      <c r="I320" s="10">
        <v>350180.82</v>
      </c>
    </row>
    <row r="321" spans="1:9" x14ac:dyDescent="0.3">
      <c r="A321" s="2" t="s">
        <v>378</v>
      </c>
      <c r="B321" s="2" t="s">
        <v>379</v>
      </c>
      <c r="C321" s="2" t="s">
        <v>380</v>
      </c>
      <c r="D321" s="2" t="s">
        <v>51</v>
      </c>
      <c r="E321" s="2" t="s">
        <v>29</v>
      </c>
      <c r="F321" s="3">
        <v>913297.55</v>
      </c>
      <c r="G321" s="3">
        <v>419973.64</v>
      </c>
      <c r="H321" s="3">
        <v>12599.23</v>
      </c>
      <c r="I321" s="10">
        <v>505923.14</v>
      </c>
    </row>
    <row r="322" spans="1:9" x14ac:dyDescent="0.3">
      <c r="A322" s="2" t="s">
        <v>378</v>
      </c>
      <c r="B322" s="2" t="s">
        <v>381</v>
      </c>
      <c r="C322" s="2" t="s">
        <v>382</v>
      </c>
      <c r="D322" s="2" t="s">
        <v>51</v>
      </c>
      <c r="E322" s="2" t="s">
        <v>29</v>
      </c>
      <c r="F322" s="3">
        <v>2171712.4500000002</v>
      </c>
      <c r="G322" s="3">
        <v>149006.99</v>
      </c>
      <c r="H322" s="3">
        <v>4470.2099999999991</v>
      </c>
      <c r="I322" s="10">
        <v>2027175.67</v>
      </c>
    </row>
    <row r="323" spans="1:9" x14ac:dyDescent="0.3">
      <c r="A323" s="2" t="s">
        <v>385</v>
      </c>
      <c r="B323" s="2" t="s">
        <v>386</v>
      </c>
      <c r="C323" s="2" t="s">
        <v>387</v>
      </c>
      <c r="D323" s="2" t="s">
        <v>84</v>
      </c>
      <c r="E323" s="2" t="s">
        <v>22</v>
      </c>
      <c r="F323" s="3">
        <v>691838.92999999993</v>
      </c>
      <c r="G323" s="3">
        <v>474626.93</v>
      </c>
      <c r="H323" s="3">
        <v>14238.829999999998</v>
      </c>
      <c r="I323" s="10">
        <v>231450.83</v>
      </c>
    </row>
    <row r="324" spans="1:9" x14ac:dyDescent="0.3">
      <c r="A324" s="2" t="s">
        <v>388</v>
      </c>
      <c r="B324" s="2" t="s">
        <v>389</v>
      </c>
      <c r="C324" s="2" t="s">
        <v>390</v>
      </c>
      <c r="D324" s="2" t="s">
        <v>391</v>
      </c>
      <c r="E324" s="2" t="s">
        <v>22</v>
      </c>
      <c r="F324" s="3">
        <v>691772.2</v>
      </c>
      <c r="G324" s="3">
        <v>678435.78</v>
      </c>
      <c r="H324" s="3">
        <v>20353.07</v>
      </c>
      <c r="I324" s="10">
        <v>33689.49</v>
      </c>
    </row>
    <row r="325" spans="1:9" ht="14.4" customHeight="1" x14ac:dyDescent="0.3">
      <c r="A325" s="4" t="s">
        <v>1201</v>
      </c>
      <c r="B325" s="4" t="s">
        <v>1202</v>
      </c>
      <c r="C325" s="4" t="s">
        <v>1203</v>
      </c>
      <c r="D325" s="4" t="s">
        <v>1204</v>
      </c>
      <c r="E325" s="5"/>
      <c r="F325" s="6">
        <v>104000</v>
      </c>
      <c r="G325" s="6">
        <v>103983.5</v>
      </c>
      <c r="H325" s="7">
        <v>0</v>
      </c>
      <c r="I325" s="9">
        <v>16.5</v>
      </c>
    </row>
    <row r="326" spans="1:9" x14ac:dyDescent="0.3">
      <c r="A326" s="2" t="s">
        <v>392</v>
      </c>
      <c r="B326" s="2" t="s">
        <v>396</v>
      </c>
      <c r="C326" s="2" t="s">
        <v>397</v>
      </c>
      <c r="D326" s="2" t="s">
        <v>395</v>
      </c>
      <c r="E326" s="2" t="s">
        <v>213</v>
      </c>
      <c r="F326" s="3">
        <v>1713268.5399999998</v>
      </c>
      <c r="G326" s="3">
        <v>1714170.7699999998</v>
      </c>
      <c r="H326" s="3">
        <v>30000</v>
      </c>
      <c r="I326" s="10">
        <v>29097.77</v>
      </c>
    </row>
    <row r="327" spans="1:9" x14ac:dyDescent="0.3">
      <c r="A327" s="2" t="s">
        <v>392</v>
      </c>
      <c r="B327" s="2" t="s">
        <v>393</v>
      </c>
      <c r="C327" s="2" t="s">
        <v>394</v>
      </c>
      <c r="D327" s="2" t="s">
        <v>395</v>
      </c>
      <c r="E327" s="2" t="s">
        <v>29</v>
      </c>
      <c r="F327" s="3">
        <v>1240355.8499999999</v>
      </c>
      <c r="G327" s="3">
        <v>1040091.52</v>
      </c>
      <c r="H327" s="3">
        <v>30000</v>
      </c>
      <c r="I327" s="10">
        <v>230264.33</v>
      </c>
    </row>
    <row r="328" spans="1:9" x14ac:dyDescent="0.3">
      <c r="A328" s="2" t="s">
        <v>398</v>
      </c>
      <c r="B328" s="2" t="s">
        <v>403</v>
      </c>
      <c r="C328" s="2" t="s">
        <v>404</v>
      </c>
      <c r="D328" s="2" t="s">
        <v>42</v>
      </c>
      <c r="E328" s="2" t="s">
        <v>29</v>
      </c>
      <c r="F328" s="3">
        <v>1045701.25</v>
      </c>
      <c r="G328" s="3">
        <v>1049102.45</v>
      </c>
      <c r="H328" s="3">
        <v>30000</v>
      </c>
      <c r="I328" s="10">
        <v>26598.799999999999</v>
      </c>
    </row>
    <row r="329" spans="1:9" x14ac:dyDescent="0.3">
      <c r="A329" s="2" t="s">
        <v>398</v>
      </c>
      <c r="B329" s="2" t="s">
        <v>401</v>
      </c>
      <c r="C329" s="2" t="s">
        <v>402</v>
      </c>
      <c r="D329" s="2" t="s">
        <v>126</v>
      </c>
      <c r="E329" s="2" t="s">
        <v>29</v>
      </c>
      <c r="F329" s="3">
        <v>406769.1</v>
      </c>
      <c r="G329" s="3">
        <v>239284.09</v>
      </c>
      <c r="H329" s="3">
        <v>7178.5499999999993</v>
      </c>
      <c r="I329" s="10">
        <v>174663.56</v>
      </c>
    </row>
    <row r="330" spans="1:9" x14ac:dyDescent="0.3">
      <c r="A330" s="2" t="s">
        <v>398</v>
      </c>
      <c r="B330" s="2" t="s">
        <v>399</v>
      </c>
      <c r="C330" s="2" t="s">
        <v>400</v>
      </c>
      <c r="D330" s="2" t="s">
        <v>129</v>
      </c>
      <c r="E330" s="2" t="s">
        <v>22</v>
      </c>
      <c r="F330" s="3">
        <v>407823.62</v>
      </c>
      <c r="G330" s="3">
        <v>2900</v>
      </c>
      <c r="H330" s="3">
        <v>87</v>
      </c>
      <c r="I330" s="10">
        <v>405010.62</v>
      </c>
    </row>
    <row r="331" spans="1:9" x14ac:dyDescent="0.3">
      <c r="A331" s="2" t="s">
        <v>405</v>
      </c>
      <c r="B331" s="2" t="s">
        <v>406</v>
      </c>
      <c r="C331" s="2" t="s">
        <v>407</v>
      </c>
      <c r="D331" s="2" t="s">
        <v>340</v>
      </c>
      <c r="E331" s="2" t="s">
        <v>22</v>
      </c>
      <c r="F331" s="3">
        <v>758554.55999999994</v>
      </c>
      <c r="G331" s="3">
        <v>780251.69</v>
      </c>
      <c r="H331" s="3">
        <v>23407.54</v>
      </c>
      <c r="I331" s="10">
        <v>1710.4099999999999</v>
      </c>
    </row>
    <row r="332" spans="1:9" x14ac:dyDescent="0.3">
      <c r="A332" s="2" t="s">
        <v>408</v>
      </c>
      <c r="B332" s="2" t="s">
        <v>421</v>
      </c>
      <c r="C332" s="2" t="s">
        <v>422</v>
      </c>
      <c r="D332" s="2" t="s">
        <v>46</v>
      </c>
      <c r="E332" s="2" t="s">
        <v>13</v>
      </c>
      <c r="F332" s="3">
        <v>138521.57999999999</v>
      </c>
      <c r="G332" s="3">
        <v>135493.85</v>
      </c>
      <c r="H332" s="3">
        <v>4064.7799999999997</v>
      </c>
      <c r="I332" s="10">
        <v>7092.5099999999984</v>
      </c>
    </row>
    <row r="333" spans="1:9" x14ac:dyDescent="0.3">
      <c r="A333" s="2" t="s">
        <v>408</v>
      </c>
      <c r="B333" s="2" t="s">
        <v>409</v>
      </c>
      <c r="C333" s="2" t="s">
        <v>410</v>
      </c>
      <c r="D333" s="2" t="s">
        <v>51</v>
      </c>
      <c r="E333" s="2" t="s">
        <v>29</v>
      </c>
      <c r="F333" s="3">
        <v>517011.24</v>
      </c>
      <c r="G333" s="3">
        <v>517947.79</v>
      </c>
      <c r="H333" s="3">
        <v>13202.98</v>
      </c>
      <c r="I333" s="10">
        <v>12266.429999999998</v>
      </c>
    </row>
    <row r="334" spans="1:9" x14ac:dyDescent="0.3">
      <c r="A334" s="2" t="s">
        <v>408</v>
      </c>
      <c r="B334" s="2" t="s">
        <v>419</v>
      </c>
      <c r="C334" s="2" t="s">
        <v>420</v>
      </c>
      <c r="D334" s="2" t="s">
        <v>310</v>
      </c>
      <c r="E334" s="2" t="s">
        <v>192</v>
      </c>
      <c r="F334" s="3">
        <v>289393.5</v>
      </c>
      <c r="G334" s="3">
        <v>274994.5</v>
      </c>
      <c r="H334" s="3">
        <v>8249.81</v>
      </c>
      <c r="I334" s="10">
        <v>22648.809999999998</v>
      </c>
    </row>
    <row r="335" spans="1:9" x14ac:dyDescent="0.3">
      <c r="A335" s="2" t="s">
        <v>408</v>
      </c>
      <c r="B335" s="2" t="s">
        <v>411</v>
      </c>
      <c r="C335" s="2" t="s">
        <v>412</v>
      </c>
      <c r="D335" s="2" t="s">
        <v>51</v>
      </c>
      <c r="E335" s="2" t="s">
        <v>29</v>
      </c>
      <c r="F335" s="3">
        <v>1514341.13</v>
      </c>
      <c r="G335" s="3">
        <v>1491202.6199999999</v>
      </c>
      <c r="H335" s="3">
        <v>16797.02</v>
      </c>
      <c r="I335" s="10">
        <v>39935.53</v>
      </c>
    </row>
    <row r="336" spans="1:9" x14ac:dyDescent="0.3">
      <c r="A336" s="2" t="s">
        <v>408</v>
      </c>
      <c r="B336" s="2" t="s">
        <v>417</v>
      </c>
      <c r="C336" s="2" t="s">
        <v>418</v>
      </c>
      <c r="D336" s="2" t="s">
        <v>46</v>
      </c>
      <c r="E336" s="2" t="s">
        <v>22</v>
      </c>
      <c r="F336" s="3">
        <v>706275.25</v>
      </c>
      <c r="G336" s="3">
        <v>597611</v>
      </c>
      <c r="H336" s="3">
        <v>0</v>
      </c>
      <c r="I336" s="10">
        <v>108664.25</v>
      </c>
    </row>
    <row r="337" spans="1:9" x14ac:dyDescent="0.3">
      <c r="A337" s="2" t="s">
        <v>408</v>
      </c>
      <c r="B337" s="2" t="s">
        <v>415</v>
      </c>
      <c r="C337" s="2" t="s">
        <v>416</v>
      </c>
      <c r="D337" s="2" t="s">
        <v>340</v>
      </c>
      <c r="E337" s="2" t="s">
        <v>22</v>
      </c>
      <c r="F337" s="3">
        <v>409000.63</v>
      </c>
      <c r="G337" s="3">
        <v>182098.50999999998</v>
      </c>
      <c r="H337" s="3">
        <v>4961.3599999999997</v>
      </c>
      <c r="I337" s="10">
        <v>231863.47999999998</v>
      </c>
    </row>
    <row r="338" spans="1:9" x14ac:dyDescent="0.3">
      <c r="A338" s="2" t="s">
        <v>408</v>
      </c>
      <c r="B338" s="2" t="s">
        <v>413</v>
      </c>
      <c r="C338" s="2" t="s">
        <v>414</v>
      </c>
      <c r="D338" s="2" t="s">
        <v>51</v>
      </c>
      <c r="E338" s="2" t="s">
        <v>29</v>
      </c>
      <c r="F338" s="3">
        <v>1061648.0299999998</v>
      </c>
      <c r="G338" s="3">
        <v>0</v>
      </c>
      <c r="H338" s="3">
        <v>0</v>
      </c>
      <c r="I338" s="10">
        <v>1061648.0299999998</v>
      </c>
    </row>
    <row r="339" spans="1:9" x14ac:dyDescent="0.3">
      <c r="A339" s="4" t="s">
        <v>1205</v>
      </c>
      <c r="B339" s="4" t="s">
        <v>1206</v>
      </c>
      <c r="C339" s="4" t="s">
        <v>1207</v>
      </c>
      <c r="D339" s="4" t="s">
        <v>1084</v>
      </c>
      <c r="E339" s="5"/>
      <c r="F339" s="6">
        <v>268385.93</v>
      </c>
      <c r="G339" s="6">
        <v>267984.09000000003</v>
      </c>
      <c r="H339" s="7">
        <v>0</v>
      </c>
      <c r="I339" s="9">
        <v>401.84</v>
      </c>
    </row>
    <row r="340" spans="1:9" x14ac:dyDescent="0.3">
      <c r="A340" s="4" t="s">
        <v>1205</v>
      </c>
      <c r="B340" s="4" t="s">
        <v>1206</v>
      </c>
      <c r="C340" s="4" t="s">
        <v>1208</v>
      </c>
      <c r="D340" s="4" t="s">
        <v>1049</v>
      </c>
      <c r="E340" s="5"/>
      <c r="F340" s="6">
        <v>57500</v>
      </c>
      <c r="G340" s="6">
        <v>56387.3</v>
      </c>
      <c r="H340" s="7">
        <v>0</v>
      </c>
      <c r="I340" s="9">
        <v>1112.7</v>
      </c>
    </row>
    <row r="341" spans="1:9" x14ac:dyDescent="0.3">
      <c r="A341" s="4" t="s">
        <v>1205</v>
      </c>
      <c r="B341" s="4" t="s">
        <v>1209</v>
      </c>
      <c r="C341" s="4" t="s">
        <v>1210</v>
      </c>
      <c r="D341" s="4" t="s">
        <v>1049</v>
      </c>
      <c r="E341" s="5"/>
      <c r="F341" s="6">
        <v>55770</v>
      </c>
      <c r="G341" s="6">
        <v>51565.4</v>
      </c>
      <c r="H341" s="7">
        <v>0</v>
      </c>
      <c r="I341" s="9">
        <v>4204.6000000000004</v>
      </c>
    </row>
    <row r="342" spans="1:9" x14ac:dyDescent="0.3">
      <c r="A342" s="4" t="s">
        <v>1205</v>
      </c>
      <c r="B342" s="4" t="s">
        <v>1211</v>
      </c>
      <c r="C342" s="4" t="s">
        <v>1212</v>
      </c>
      <c r="D342" s="4" t="s">
        <v>1049</v>
      </c>
      <c r="E342" s="5"/>
      <c r="F342" s="6">
        <v>48103.4</v>
      </c>
      <c r="G342" s="6">
        <v>43217.8</v>
      </c>
      <c r="H342" s="7">
        <v>0</v>
      </c>
      <c r="I342" s="9">
        <v>4885.6000000000004</v>
      </c>
    </row>
    <row r="343" spans="1:9" x14ac:dyDescent="0.3">
      <c r="A343" s="4" t="s">
        <v>1205</v>
      </c>
      <c r="B343" s="4" t="s">
        <v>1213</v>
      </c>
      <c r="C343" s="4" t="s">
        <v>1214</v>
      </c>
      <c r="D343" s="4" t="s">
        <v>1049</v>
      </c>
      <c r="E343" s="5"/>
      <c r="F343" s="6">
        <v>28890</v>
      </c>
      <c r="G343" s="6">
        <v>20122.2</v>
      </c>
      <c r="H343" s="7">
        <v>0</v>
      </c>
      <c r="I343" s="9">
        <v>8767.7999999999993</v>
      </c>
    </row>
    <row r="344" spans="1:9" x14ac:dyDescent="0.3">
      <c r="A344" s="4" t="s">
        <v>1205</v>
      </c>
      <c r="B344" s="4" t="s">
        <v>1215</v>
      </c>
      <c r="C344" s="4" t="s">
        <v>1216</v>
      </c>
      <c r="D344" s="4" t="s">
        <v>1217</v>
      </c>
      <c r="E344" s="5"/>
      <c r="F344" s="6">
        <v>65000</v>
      </c>
      <c r="G344" s="6">
        <v>55425.8</v>
      </c>
      <c r="H344" s="7">
        <v>0</v>
      </c>
      <c r="I344" s="9">
        <v>9574.2000000000007</v>
      </c>
    </row>
    <row r="345" spans="1:9" x14ac:dyDescent="0.3">
      <c r="A345" s="4" t="s">
        <v>1205</v>
      </c>
      <c r="B345" s="4" t="s">
        <v>1206</v>
      </c>
      <c r="C345" s="4" t="s">
        <v>1218</v>
      </c>
      <c r="D345" s="4" t="s">
        <v>1219</v>
      </c>
      <c r="E345" s="5"/>
      <c r="F345" s="6">
        <v>190000</v>
      </c>
      <c r="G345" s="6">
        <v>174846.84</v>
      </c>
      <c r="H345" s="7">
        <v>0</v>
      </c>
      <c r="I345" s="9">
        <v>15153.16</v>
      </c>
    </row>
    <row r="346" spans="1:9" x14ac:dyDescent="0.3">
      <c r="A346" s="4" t="s">
        <v>1205</v>
      </c>
      <c r="B346" s="4" t="s">
        <v>1211</v>
      </c>
      <c r="C346" s="4" t="s">
        <v>1220</v>
      </c>
      <c r="D346" s="4" t="s">
        <v>1217</v>
      </c>
      <c r="E346" s="5"/>
      <c r="F346" s="6">
        <v>28680</v>
      </c>
      <c r="G346" s="6">
        <v>12906.6</v>
      </c>
      <c r="H346" s="7">
        <v>0</v>
      </c>
      <c r="I346" s="9">
        <v>15773.4</v>
      </c>
    </row>
    <row r="347" spans="1:9" x14ac:dyDescent="0.3">
      <c r="A347" s="4" t="s">
        <v>1205</v>
      </c>
      <c r="B347" s="4" t="s">
        <v>1206</v>
      </c>
      <c r="C347" s="4" t="s">
        <v>1221</v>
      </c>
      <c r="D347" s="4" t="s">
        <v>1084</v>
      </c>
      <c r="E347" s="5"/>
      <c r="F347" s="6">
        <v>556890.29</v>
      </c>
      <c r="G347" s="6">
        <v>298740.53000000003</v>
      </c>
      <c r="H347" s="7">
        <v>0</v>
      </c>
      <c r="I347" s="9">
        <v>258149.76000000001</v>
      </c>
    </row>
    <row r="348" spans="1:9" x14ac:dyDescent="0.3">
      <c r="A348" s="2" t="s">
        <v>423</v>
      </c>
      <c r="B348" s="2" t="s">
        <v>426</v>
      </c>
      <c r="C348" s="2" t="s">
        <v>427</v>
      </c>
      <c r="D348" s="2" t="s">
        <v>39</v>
      </c>
      <c r="E348" s="2" t="s">
        <v>22</v>
      </c>
      <c r="F348" s="3">
        <v>862886.38</v>
      </c>
      <c r="G348" s="3">
        <v>328872.99</v>
      </c>
      <c r="H348" s="3">
        <v>9866.2099999999991</v>
      </c>
      <c r="I348" s="10">
        <v>543879.6</v>
      </c>
    </row>
    <row r="349" spans="1:9" x14ac:dyDescent="0.3">
      <c r="A349" s="2" t="s">
        <v>423</v>
      </c>
      <c r="B349" s="2" t="s">
        <v>424</v>
      </c>
      <c r="C349" s="2" t="s">
        <v>425</v>
      </c>
      <c r="D349" s="2" t="s">
        <v>111</v>
      </c>
      <c r="E349" s="2" t="s">
        <v>301</v>
      </c>
      <c r="F349" s="3">
        <v>4172438.67</v>
      </c>
      <c r="G349" s="3">
        <v>568553.64</v>
      </c>
      <c r="H349" s="3">
        <v>17056.62</v>
      </c>
      <c r="I349" s="10">
        <v>3620941.65</v>
      </c>
    </row>
    <row r="350" spans="1:9" x14ac:dyDescent="0.3">
      <c r="A350" s="4" t="s">
        <v>1222</v>
      </c>
      <c r="B350" s="4" t="s">
        <v>1223</v>
      </c>
      <c r="C350" s="4" t="s">
        <v>1224</v>
      </c>
      <c r="D350" s="4" t="s">
        <v>1225</v>
      </c>
      <c r="E350" s="5"/>
      <c r="F350" s="6">
        <v>1394338.05</v>
      </c>
      <c r="G350" s="6">
        <v>379593.74</v>
      </c>
      <c r="H350" s="7">
        <v>0</v>
      </c>
      <c r="I350" s="9">
        <v>1014744.31</v>
      </c>
    </row>
    <row r="351" spans="1:9" x14ac:dyDescent="0.3">
      <c r="A351" s="2" t="s">
        <v>428</v>
      </c>
      <c r="B351" s="2" t="s">
        <v>429</v>
      </c>
      <c r="C351" s="2" t="s">
        <v>430</v>
      </c>
      <c r="D351" s="2" t="s">
        <v>431</v>
      </c>
      <c r="E351" s="2" t="s">
        <v>96</v>
      </c>
      <c r="F351" s="3">
        <v>1879062.5299999996</v>
      </c>
      <c r="G351" s="3">
        <v>1897438.3899999997</v>
      </c>
      <c r="H351" s="3">
        <v>30000</v>
      </c>
      <c r="I351" s="10">
        <v>11624.14</v>
      </c>
    </row>
    <row r="352" spans="1:9" x14ac:dyDescent="0.3">
      <c r="A352" s="2" t="s">
        <v>428</v>
      </c>
      <c r="B352" s="2" t="s">
        <v>432</v>
      </c>
      <c r="C352" s="2" t="s">
        <v>433</v>
      </c>
      <c r="D352" s="2" t="s">
        <v>46</v>
      </c>
      <c r="E352" s="2" t="s">
        <v>22</v>
      </c>
      <c r="F352" s="3">
        <v>1239935.45</v>
      </c>
      <c r="G352" s="3">
        <v>1219471.5499999998</v>
      </c>
      <c r="H352" s="3">
        <v>15571.939999999999</v>
      </c>
      <c r="I352" s="10">
        <v>36035.839999999997</v>
      </c>
    </row>
    <row r="353" spans="1:9" x14ac:dyDescent="0.3">
      <c r="A353" s="4" t="s">
        <v>1226</v>
      </c>
      <c r="B353" s="4" t="s">
        <v>1227</v>
      </c>
      <c r="C353" s="4" t="s">
        <v>1228</v>
      </c>
      <c r="D353" s="4" t="s">
        <v>1229</v>
      </c>
      <c r="E353" s="5"/>
      <c r="F353" s="6">
        <v>148000</v>
      </c>
      <c r="G353" s="6">
        <v>129838.25</v>
      </c>
      <c r="H353" s="7">
        <v>0</v>
      </c>
      <c r="I353" s="9">
        <v>18161.75</v>
      </c>
    </row>
    <row r="354" spans="1:9" x14ac:dyDescent="0.3">
      <c r="A354" s="2" t="s">
        <v>434</v>
      </c>
      <c r="B354" s="2" t="s">
        <v>441</v>
      </c>
      <c r="C354" s="2" t="s">
        <v>442</v>
      </c>
      <c r="D354" s="2" t="s">
        <v>114</v>
      </c>
      <c r="E354" s="2" t="s">
        <v>22</v>
      </c>
      <c r="F354" s="3">
        <v>782533.34</v>
      </c>
      <c r="G354" s="3">
        <v>790490.25</v>
      </c>
      <c r="H354" s="3">
        <v>23337.93</v>
      </c>
      <c r="I354" s="10">
        <v>15381.02</v>
      </c>
    </row>
    <row r="355" spans="1:9" x14ac:dyDescent="0.3">
      <c r="A355" s="2" t="s">
        <v>434</v>
      </c>
      <c r="B355" s="2" t="s">
        <v>447</v>
      </c>
      <c r="C355" s="2" t="s">
        <v>448</v>
      </c>
      <c r="D355" s="2" t="s">
        <v>51</v>
      </c>
      <c r="E355" s="2" t="s">
        <v>29</v>
      </c>
      <c r="F355" s="3">
        <v>1089810.3999999999</v>
      </c>
      <c r="G355" s="3">
        <v>1025496.03</v>
      </c>
      <c r="H355" s="3">
        <v>12332.829999999998</v>
      </c>
      <c r="I355" s="10">
        <v>76647.199999999997</v>
      </c>
    </row>
    <row r="356" spans="1:9" x14ac:dyDescent="0.3">
      <c r="A356" s="2" t="s">
        <v>434</v>
      </c>
      <c r="B356" s="2" t="s">
        <v>445</v>
      </c>
      <c r="C356" s="2" t="s">
        <v>446</v>
      </c>
      <c r="D356" s="2" t="s">
        <v>51</v>
      </c>
      <c r="E356" s="2" t="s">
        <v>29</v>
      </c>
      <c r="F356" s="3">
        <v>1372714.43</v>
      </c>
      <c r="G356" s="3">
        <v>1297249.75</v>
      </c>
      <c r="H356" s="3">
        <v>2959.89</v>
      </c>
      <c r="I356" s="10">
        <v>78424.569999999992</v>
      </c>
    </row>
    <row r="357" spans="1:9" x14ac:dyDescent="0.3">
      <c r="A357" s="2" t="s">
        <v>434</v>
      </c>
      <c r="B357" s="2" t="s">
        <v>443</v>
      </c>
      <c r="C357" s="2" t="s">
        <v>444</v>
      </c>
      <c r="D357" s="2" t="s">
        <v>51</v>
      </c>
      <c r="E357" s="2" t="s">
        <v>29</v>
      </c>
      <c r="F357" s="3">
        <v>1016446.39</v>
      </c>
      <c r="G357" s="3">
        <v>919247.87</v>
      </c>
      <c r="H357" s="3">
        <v>14707.279999999999</v>
      </c>
      <c r="I357" s="10">
        <v>111905.79999999999</v>
      </c>
    </row>
    <row r="358" spans="1:9" x14ac:dyDescent="0.3">
      <c r="A358" s="2" t="s">
        <v>434</v>
      </c>
      <c r="B358" s="2" t="s">
        <v>439</v>
      </c>
      <c r="C358" s="2" t="s">
        <v>440</v>
      </c>
      <c r="D358" s="2" t="s">
        <v>114</v>
      </c>
      <c r="E358" s="2" t="s">
        <v>22</v>
      </c>
      <c r="F358" s="3">
        <v>885607</v>
      </c>
      <c r="G358" s="3">
        <v>464407.7</v>
      </c>
      <c r="H358" s="3">
        <v>216</v>
      </c>
      <c r="I358" s="10">
        <v>421415.3</v>
      </c>
    </row>
    <row r="359" spans="1:9" x14ac:dyDescent="0.3">
      <c r="A359" s="2" t="s">
        <v>434</v>
      </c>
      <c r="B359" s="2" t="s">
        <v>437</v>
      </c>
      <c r="C359" s="2" t="s">
        <v>438</v>
      </c>
      <c r="D359" s="2" t="s">
        <v>100</v>
      </c>
      <c r="E359" s="2" t="s">
        <v>29</v>
      </c>
      <c r="F359" s="3">
        <v>1123336.5799999998</v>
      </c>
      <c r="G359" s="3">
        <v>3760</v>
      </c>
      <c r="H359" s="3">
        <v>112.8</v>
      </c>
      <c r="I359" s="10">
        <v>1119689.3799999999</v>
      </c>
    </row>
    <row r="360" spans="1:9" x14ac:dyDescent="0.3">
      <c r="A360" s="2" t="s">
        <v>434</v>
      </c>
      <c r="B360" s="2" t="s">
        <v>449</v>
      </c>
      <c r="C360" s="2" t="s">
        <v>450</v>
      </c>
      <c r="D360" s="2" t="s">
        <v>100</v>
      </c>
      <c r="E360" s="2" t="s">
        <v>29</v>
      </c>
      <c r="F360" s="3">
        <v>1324898.3599999999</v>
      </c>
      <c r="G360" s="3">
        <v>4575</v>
      </c>
      <c r="H360" s="3">
        <v>137.25</v>
      </c>
      <c r="I360" s="10">
        <v>1320460.6099999999</v>
      </c>
    </row>
    <row r="361" spans="1:9" x14ac:dyDescent="0.3">
      <c r="A361" s="2" t="s">
        <v>434</v>
      </c>
      <c r="B361" s="2" t="s">
        <v>435</v>
      </c>
      <c r="C361" s="2" t="s">
        <v>436</v>
      </c>
      <c r="D361" s="2" t="s">
        <v>391</v>
      </c>
      <c r="E361" s="2" t="s">
        <v>22</v>
      </c>
      <c r="F361" s="3">
        <v>1494122.4</v>
      </c>
      <c r="G361" s="3">
        <v>140112.72</v>
      </c>
      <c r="H361" s="3">
        <v>3934.05</v>
      </c>
      <c r="I361" s="10">
        <v>1357943.73</v>
      </c>
    </row>
    <row r="362" spans="1:9" x14ac:dyDescent="0.3">
      <c r="A362" s="2" t="s">
        <v>451</v>
      </c>
      <c r="B362" s="2" t="s">
        <v>452</v>
      </c>
      <c r="C362" s="2" t="s">
        <v>453</v>
      </c>
      <c r="D362" s="2" t="s">
        <v>454</v>
      </c>
      <c r="E362" s="2" t="s">
        <v>29</v>
      </c>
      <c r="F362" s="3">
        <v>2068010.2699999998</v>
      </c>
      <c r="G362" s="3">
        <v>9225</v>
      </c>
      <c r="H362" s="3">
        <v>276.75</v>
      </c>
      <c r="I362" s="10">
        <v>2059062.0199999998</v>
      </c>
    </row>
    <row r="363" spans="1:9" x14ac:dyDescent="0.3">
      <c r="A363" s="2" t="s">
        <v>455</v>
      </c>
      <c r="B363" s="2" t="s">
        <v>467</v>
      </c>
      <c r="C363" s="2" t="s">
        <v>468</v>
      </c>
      <c r="D363" s="2" t="s">
        <v>469</v>
      </c>
      <c r="E363" s="2" t="s">
        <v>470</v>
      </c>
      <c r="F363" s="3">
        <v>7080</v>
      </c>
      <c r="G363" s="3">
        <v>6051</v>
      </c>
      <c r="H363" s="3">
        <v>181.5</v>
      </c>
      <c r="I363" s="10">
        <v>1210.5</v>
      </c>
    </row>
    <row r="364" spans="1:9" x14ac:dyDescent="0.3">
      <c r="A364" s="2" t="s">
        <v>455</v>
      </c>
      <c r="B364" s="2" t="s">
        <v>456</v>
      </c>
      <c r="C364" s="2" t="s">
        <v>457</v>
      </c>
      <c r="D364" s="2" t="s">
        <v>458</v>
      </c>
      <c r="E364" s="2" t="s">
        <v>96</v>
      </c>
      <c r="F364" s="3">
        <v>7232077.9199999999</v>
      </c>
      <c r="G364" s="3">
        <v>7119044.5700000003</v>
      </c>
      <c r="H364" s="3">
        <v>26346.15</v>
      </c>
      <c r="I364" s="10">
        <v>139379.5</v>
      </c>
    </row>
    <row r="365" spans="1:9" x14ac:dyDescent="0.3">
      <c r="A365" s="2" t="s">
        <v>455</v>
      </c>
      <c r="B365" s="2" t="s">
        <v>462</v>
      </c>
      <c r="C365" s="2" t="s">
        <v>463</v>
      </c>
      <c r="D365" s="2" t="s">
        <v>464</v>
      </c>
      <c r="E365" s="2" t="s">
        <v>60</v>
      </c>
      <c r="F365" s="3">
        <v>296540.77</v>
      </c>
      <c r="G365" s="3">
        <v>7811.15</v>
      </c>
      <c r="H365" s="3">
        <v>234.32999999999998</v>
      </c>
      <c r="I365" s="10">
        <v>288963.95</v>
      </c>
    </row>
    <row r="366" spans="1:9" x14ac:dyDescent="0.3">
      <c r="A366" s="2" t="s">
        <v>455</v>
      </c>
      <c r="B366" s="2" t="s">
        <v>465</v>
      </c>
      <c r="C366" s="2" t="s">
        <v>466</v>
      </c>
      <c r="D366" s="2" t="s">
        <v>464</v>
      </c>
      <c r="E366" s="2" t="s">
        <v>60</v>
      </c>
      <c r="F366" s="3">
        <v>448965.16</v>
      </c>
      <c r="G366" s="3">
        <v>7811.15</v>
      </c>
      <c r="H366" s="3">
        <v>234.32999999999998</v>
      </c>
      <c r="I366" s="10">
        <v>441388.33999999997</v>
      </c>
    </row>
    <row r="367" spans="1:9" x14ac:dyDescent="0.3">
      <c r="A367" s="2" t="s">
        <v>455</v>
      </c>
      <c r="B367" s="2" t="s">
        <v>459</v>
      </c>
      <c r="C367" s="2" t="s">
        <v>460</v>
      </c>
      <c r="D367" s="2" t="s">
        <v>461</v>
      </c>
      <c r="E367" s="2" t="s">
        <v>262</v>
      </c>
      <c r="F367" s="3">
        <v>1959886</v>
      </c>
      <c r="G367" s="3">
        <v>8300</v>
      </c>
      <c r="H367" s="3">
        <v>249</v>
      </c>
      <c r="I367" s="10">
        <v>1951835</v>
      </c>
    </row>
    <row r="368" spans="1:9" x14ac:dyDescent="0.3">
      <c r="A368" s="2" t="s">
        <v>471</v>
      </c>
      <c r="B368" s="2" t="s">
        <v>476</v>
      </c>
      <c r="C368" s="2" t="s">
        <v>477</v>
      </c>
      <c r="D368" s="2" t="s">
        <v>478</v>
      </c>
      <c r="E368" s="2" t="s">
        <v>479</v>
      </c>
      <c r="F368" s="3">
        <v>193280</v>
      </c>
      <c r="G368" s="3">
        <v>196496.66999999998</v>
      </c>
      <c r="H368" s="3">
        <v>5894.9</v>
      </c>
      <c r="I368" s="10">
        <v>2678.23</v>
      </c>
    </row>
    <row r="369" spans="1:9" x14ac:dyDescent="0.3">
      <c r="A369" s="2" t="s">
        <v>471</v>
      </c>
      <c r="B369" s="2" t="s">
        <v>474</v>
      </c>
      <c r="C369" s="2" t="s">
        <v>475</v>
      </c>
      <c r="D369" s="2" t="s">
        <v>46</v>
      </c>
      <c r="E369" s="2" t="s">
        <v>22</v>
      </c>
      <c r="F369" s="3">
        <v>523653.92</v>
      </c>
      <c r="G369" s="3">
        <v>520580.42</v>
      </c>
      <c r="H369" s="3">
        <v>14428.06</v>
      </c>
      <c r="I369" s="10">
        <v>17501.559999999998</v>
      </c>
    </row>
    <row r="370" spans="1:9" x14ac:dyDescent="0.3">
      <c r="A370" s="2" t="s">
        <v>471</v>
      </c>
      <c r="B370" s="2" t="s">
        <v>487</v>
      </c>
      <c r="C370" s="2" t="s">
        <v>488</v>
      </c>
      <c r="D370" s="2" t="s">
        <v>489</v>
      </c>
      <c r="E370" s="2" t="s">
        <v>22</v>
      </c>
      <c r="F370" s="3">
        <v>9229570.7599999998</v>
      </c>
      <c r="G370" s="3">
        <v>9144962.25</v>
      </c>
      <c r="H370" s="3">
        <v>30000</v>
      </c>
      <c r="I370" s="10">
        <v>114608.50999999998</v>
      </c>
    </row>
    <row r="371" spans="1:9" x14ac:dyDescent="0.3">
      <c r="A371" s="2" t="s">
        <v>471</v>
      </c>
      <c r="B371" s="2" t="s">
        <v>480</v>
      </c>
      <c r="C371" s="2" t="s">
        <v>481</v>
      </c>
      <c r="D371" s="2" t="s">
        <v>482</v>
      </c>
      <c r="E371" s="2" t="s">
        <v>60</v>
      </c>
      <c r="F371" s="3">
        <v>176547.4</v>
      </c>
      <c r="G371" s="3">
        <v>0</v>
      </c>
      <c r="H371" s="3">
        <v>0</v>
      </c>
      <c r="I371" s="10">
        <v>176547.4</v>
      </c>
    </row>
    <row r="372" spans="1:9" x14ac:dyDescent="0.3">
      <c r="A372" s="2" t="s">
        <v>471</v>
      </c>
      <c r="B372" s="2" t="s">
        <v>485</v>
      </c>
      <c r="C372" s="2" t="s">
        <v>486</v>
      </c>
      <c r="D372" s="2" t="s">
        <v>482</v>
      </c>
      <c r="E372" s="2" t="s">
        <v>60</v>
      </c>
      <c r="F372" s="3">
        <v>191471.5</v>
      </c>
      <c r="G372" s="3">
        <v>0</v>
      </c>
      <c r="H372" s="3">
        <v>0</v>
      </c>
      <c r="I372" s="10">
        <v>191471.5</v>
      </c>
    </row>
    <row r="373" spans="1:9" x14ac:dyDescent="0.3">
      <c r="A373" s="2" t="s">
        <v>471</v>
      </c>
      <c r="B373" s="2" t="s">
        <v>483</v>
      </c>
      <c r="C373" s="2" t="s">
        <v>484</v>
      </c>
      <c r="D373" s="2" t="s">
        <v>482</v>
      </c>
      <c r="E373" s="2" t="s">
        <v>60</v>
      </c>
      <c r="F373" s="3">
        <v>334252.40000000002</v>
      </c>
      <c r="G373" s="3">
        <v>0</v>
      </c>
      <c r="H373" s="3">
        <v>0</v>
      </c>
      <c r="I373" s="10">
        <v>334252.40000000002</v>
      </c>
    </row>
    <row r="374" spans="1:9" x14ac:dyDescent="0.3">
      <c r="A374" s="2" t="s">
        <v>471</v>
      </c>
      <c r="B374" s="2" t="s">
        <v>472</v>
      </c>
      <c r="C374" s="2" t="s">
        <v>473</v>
      </c>
      <c r="D374" s="2" t="s">
        <v>51</v>
      </c>
      <c r="E374" s="2" t="s">
        <v>29</v>
      </c>
      <c r="F374" s="3">
        <v>1732352.5899999999</v>
      </c>
      <c r="G374" s="3">
        <v>0</v>
      </c>
      <c r="H374" s="3">
        <v>0</v>
      </c>
      <c r="I374" s="10">
        <v>1732352.5899999999</v>
      </c>
    </row>
    <row r="375" spans="1:9" x14ac:dyDescent="0.3">
      <c r="A375" s="4" t="s">
        <v>1230</v>
      </c>
      <c r="B375" s="4" t="s">
        <v>1231</v>
      </c>
      <c r="C375" s="4" t="s">
        <v>1232</v>
      </c>
      <c r="D375" s="4" t="s">
        <v>1049</v>
      </c>
      <c r="E375" s="5"/>
      <c r="F375" s="6">
        <v>6590</v>
      </c>
      <c r="G375" s="6">
        <v>2283.8000000000002</v>
      </c>
      <c r="H375" s="7">
        <v>0</v>
      </c>
      <c r="I375" s="9">
        <v>4306.2</v>
      </c>
    </row>
    <row r="376" spans="1:9" x14ac:dyDescent="0.3">
      <c r="A376" s="4" t="s">
        <v>1230</v>
      </c>
      <c r="B376" s="4" t="s">
        <v>1233</v>
      </c>
      <c r="C376" s="4" t="s">
        <v>1234</v>
      </c>
      <c r="D376" s="4" t="s">
        <v>1049</v>
      </c>
      <c r="E376" s="5"/>
      <c r="F376" s="6">
        <v>8700</v>
      </c>
      <c r="G376" s="6">
        <v>2916.8</v>
      </c>
      <c r="H376" s="7">
        <v>0</v>
      </c>
      <c r="I376" s="9">
        <v>5783.2</v>
      </c>
    </row>
    <row r="377" spans="1:9" x14ac:dyDescent="0.3">
      <c r="A377" s="4" t="s">
        <v>1230</v>
      </c>
      <c r="B377" s="4" t="s">
        <v>1235</v>
      </c>
      <c r="C377" s="4" t="s">
        <v>1236</v>
      </c>
      <c r="D377" s="4" t="s">
        <v>1049</v>
      </c>
      <c r="E377" s="5"/>
      <c r="F377" s="6">
        <v>12630</v>
      </c>
      <c r="G377" s="6">
        <v>5021.3999999999996</v>
      </c>
      <c r="H377" s="7">
        <v>0</v>
      </c>
      <c r="I377" s="9">
        <v>7608.6</v>
      </c>
    </row>
    <row r="378" spans="1:9" x14ac:dyDescent="0.3">
      <c r="A378" s="4" t="s">
        <v>1230</v>
      </c>
      <c r="B378" s="4" t="s">
        <v>1237</v>
      </c>
      <c r="C378" s="4" t="s">
        <v>1238</v>
      </c>
      <c r="D378" s="4" t="s">
        <v>1239</v>
      </c>
      <c r="E378" s="5"/>
      <c r="F378" s="6">
        <v>1044842.45</v>
      </c>
      <c r="G378" s="6">
        <v>901568.32</v>
      </c>
      <c r="H378" s="7">
        <v>0</v>
      </c>
      <c r="I378" s="9">
        <v>143274.13</v>
      </c>
    </row>
    <row r="379" spans="1:9" x14ac:dyDescent="0.3">
      <c r="A379" s="2" t="s">
        <v>490</v>
      </c>
      <c r="B379" s="2" t="s">
        <v>491</v>
      </c>
      <c r="C379" s="2" t="s">
        <v>492</v>
      </c>
      <c r="D379" s="2" t="s">
        <v>46</v>
      </c>
      <c r="E379" s="2" t="s">
        <v>22</v>
      </c>
      <c r="F379" s="3">
        <v>818380.7</v>
      </c>
      <c r="G379" s="3">
        <v>381623.26</v>
      </c>
      <c r="H379" s="3">
        <v>11448.72</v>
      </c>
      <c r="I379" s="10">
        <v>448206.16</v>
      </c>
    </row>
    <row r="380" spans="1:9" x14ac:dyDescent="0.3">
      <c r="A380" s="4" t="s">
        <v>1240</v>
      </c>
      <c r="B380" s="4" t="s">
        <v>1241</v>
      </c>
      <c r="C380" s="4" t="s">
        <v>1242</v>
      </c>
      <c r="D380" s="4" t="s">
        <v>1175</v>
      </c>
      <c r="E380" s="5"/>
      <c r="F380" s="6">
        <v>365595</v>
      </c>
      <c r="G380" s="6">
        <v>364938.54</v>
      </c>
      <c r="H380" s="7">
        <v>0</v>
      </c>
      <c r="I380" s="9">
        <v>656.46</v>
      </c>
    </row>
    <row r="381" spans="1:9" x14ac:dyDescent="0.3">
      <c r="A381" s="4" t="s">
        <v>1240</v>
      </c>
      <c r="B381" s="4" t="s">
        <v>1243</v>
      </c>
      <c r="C381" s="4" t="s">
        <v>1244</v>
      </c>
      <c r="D381" s="4" t="s">
        <v>1175</v>
      </c>
      <c r="E381" s="5"/>
      <c r="F381" s="6">
        <v>277075</v>
      </c>
      <c r="G381" s="6">
        <v>197143.5</v>
      </c>
      <c r="H381" s="7">
        <v>0</v>
      </c>
      <c r="I381" s="9">
        <v>79931.5</v>
      </c>
    </row>
    <row r="382" spans="1:9" x14ac:dyDescent="0.3">
      <c r="A382" s="2" t="s">
        <v>493</v>
      </c>
      <c r="B382" s="2" t="s">
        <v>502</v>
      </c>
      <c r="C382" s="2" t="s">
        <v>503</v>
      </c>
      <c r="D382" s="2" t="s">
        <v>111</v>
      </c>
      <c r="E382" s="2" t="s">
        <v>96</v>
      </c>
      <c r="F382" s="3">
        <v>2927155.61</v>
      </c>
      <c r="G382" s="3">
        <v>2929362.7399999998</v>
      </c>
      <c r="H382" s="3">
        <v>30000</v>
      </c>
      <c r="I382" s="10">
        <v>27792.87</v>
      </c>
    </row>
    <row r="383" spans="1:9" x14ac:dyDescent="0.3">
      <c r="A383" s="2" t="s">
        <v>493</v>
      </c>
      <c r="B383" s="2" t="s">
        <v>496</v>
      </c>
      <c r="C383" s="2" t="s">
        <v>497</v>
      </c>
      <c r="D383" s="2" t="s">
        <v>391</v>
      </c>
      <c r="E383" s="2" t="s">
        <v>22</v>
      </c>
      <c r="F383" s="3">
        <v>652895.69999999995</v>
      </c>
      <c r="G383" s="3">
        <v>624844.49</v>
      </c>
      <c r="H383" s="3">
        <v>18745.349999999999</v>
      </c>
      <c r="I383" s="10">
        <v>46796.56</v>
      </c>
    </row>
    <row r="384" spans="1:9" x14ac:dyDescent="0.3">
      <c r="A384" s="2" t="s">
        <v>493</v>
      </c>
      <c r="B384" s="2" t="s">
        <v>498</v>
      </c>
      <c r="C384" s="2" t="s">
        <v>499</v>
      </c>
      <c r="D384" s="2" t="s">
        <v>391</v>
      </c>
      <c r="E384" s="2" t="s">
        <v>22</v>
      </c>
      <c r="F384" s="3">
        <v>625111.19999999995</v>
      </c>
      <c r="G384" s="3">
        <v>580723.46</v>
      </c>
      <c r="H384" s="3">
        <v>17421.7</v>
      </c>
      <c r="I384" s="10">
        <v>61809.440000000002</v>
      </c>
    </row>
    <row r="385" spans="1:9" x14ac:dyDescent="0.3">
      <c r="A385" s="2" t="s">
        <v>493</v>
      </c>
      <c r="B385" s="2" t="s">
        <v>494</v>
      </c>
      <c r="C385" s="2" t="s">
        <v>495</v>
      </c>
      <c r="D385" s="2" t="s">
        <v>391</v>
      </c>
      <c r="E385" s="2" t="s">
        <v>22</v>
      </c>
      <c r="F385" s="3">
        <v>1427440.5</v>
      </c>
      <c r="G385" s="3">
        <v>1369719.3599999999</v>
      </c>
      <c r="H385" s="3">
        <v>30000</v>
      </c>
      <c r="I385" s="10">
        <v>87721.14</v>
      </c>
    </row>
    <row r="386" spans="1:9" x14ac:dyDescent="0.3">
      <c r="A386" s="2" t="s">
        <v>493</v>
      </c>
      <c r="B386" s="2" t="s">
        <v>500</v>
      </c>
      <c r="C386" s="2" t="s">
        <v>501</v>
      </c>
      <c r="D386" s="2" t="s">
        <v>391</v>
      </c>
      <c r="E386" s="2" t="s">
        <v>22</v>
      </c>
      <c r="F386" s="3">
        <v>1345519.3499999999</v>
      </c>
      <c r="G386" s="3">
        <v>145627</v>
      </c>
      <c r="H386" s="3">
        <v>1008.45</v>
      </c>
      <c r="I386" s="10">
        <v>1200900.7999999998</v>
      </c>
    </row>
    <row r="387" spans="1:9" x14ac:dyDescent="0.3">
      <c r="A387" s="4" t="s">
        <v>1245</v>
      </c>
      <c r="B387" s="4" t="s">
        <v>1246</v>
      </c>
      <c r="C387" s="4" t="s">
        <v>1247</v>
      </c>
      <c r="D387" s="4" t="s">
        <v>1248</v>
      </c>
      <c r="E387" s="5"/>
      <c r="F387" s="6">
        <v>517585</v>
      </c>
      <c r="G387" s="6">
        <v>517584.55</v>
      </c>
      <c r="H387" s="7">
        <v>0</v>
      </c>
      <c r="I387" s="9">
        <v>0.45</v>
      </c>
    </row>
    <row r="388" spans="1:9" x14ac:dyDescent="0.3">
      <c r="A388" s="2" t="s">
        <v>504</v>
      </c>
      <c r="B388" s="2" t="s">
        <v>518</v>
      </c>
      <c r="C388" s="2" t="s">
        <v>519</v>
      </c>
      <c r="D388" s="2" t="s">
        <v>520</v>
      </c>
      <c r="E388" s="2" t="s">
        <v>158</v>
      </c>
      <c r="F388" s="3">
        <v>52909.85</v>
      </c>
      <c r="G388" s="3">
        <v>48163.040000000001</v>
      </c>
      <c r="H388" s="3">
        <v>1444.8899999999999</v>
      </c>
      <c r="I388" s="10">
        <v>6191.7</v>
      </c>
    </row>
    <row r="389" spans="1:9" x14ac:dyDescent="0.3">
      <c r="A389" s="2" t="s">
        <v>504</v>
      </c>
      <c r="B389" s="2" t="s">
        <v>513</v>
      </c>
      <c r="C389" s="2" t="s">
        <v>514</v>
      </c>
      <c r="D389" s="2" t="s">
        <v>148</v>
      </c>
      <c r="E389" s="2" t="s">
        <v>22</v>
      </c>
      <c r="F389" s="3">
        <v>440634.6</v>
      </c>
      <c r="G389" s="3">
        <v>416282.86</v>
      </c>
      <c r="H389" s="3">
        <v>12488.5</v>
      </c>
      <c r="I389" s="10">
        <v>36840.239999999998</v>
      </c>
    </row>
    <row r="390" spans="1:9" x14ac:dyDescent="0.3">
      <c r="A390" s="2" t="s">
        <v>504</v>
      </c>
      <c r="B390" s="2" t="s">
        <v>505</v>
      </c>
      <c r="C390" s="2" t="s">
        <v>506</v>
      </c>
      <c r="D390" s="2" t="s">
        <v>340</v>
      </c>
      <c r="E390" s="2" t="s">
        <v>22</v>
      </c>
      <c r="F390" s="3">
        <v>932258.15</v>
      </c>
      <c r="G390" s="3">
        <v>894391.12</v>
      </c>
      <c r="H390" s="3">
        <v>26831.73</v>
      </c>
      <c r="I390" s="10">
        <v>64698.76</v>
      </c>
    </row>
    <row r="391" spans="1:9" x14ac:dyDescent="0.3">
      <c r="A391" s="2" t="s">
        <v>504</v>
      </c>
      <c r="B391" s="2" t="s">
        <v>507</v>
      </c>
      <c r="C391" s="2" t="s">
        <v>508</v>
      </c>
      <c r="D391" s="2" t="s">
        <v>340</v>
      </c>
      <c r="E391" s="2" t="s">
        <v>22</v>
      </c>
      <c r="F391" s="3">
        <v>1244196.73</v>
      </c>
      <c r="G391" s="3">
        <v>1200922.73</v>
      </c>
      <c r="H391" s="3">
        <v>30000</v>
      </c>
      <c r="I391" s="10">
        <v>73274</v>
      </c>
    </row>
    <row r="392" spans="1:9" x14ac:dyDescent="0.3">
      <c r="A392" s="2" t="s">
        <v>504</v>
      </c>
      <c r="B392" s="2" t="s">
        <v>515</v>
      </c>
      <c r="C392" s="2" t="s">
        <v>516</v>
      </c>
      <c r="D392" s="2" t="s">
        <v>517</v>
      </c>
      <c r="E392" s="2" t="s">
        <v>29</v>
      </c>
      <c r="F392" s="3">
        <v>3945568.0599999996</v>
      </c>
      <c r="G392" s="3">
        <v>3727158.7199999997</v>
      </c>
      <c r="H392" s="3">
        <v>30000</v>
      </c>
      <c r="I392" s="10">
        <v>248409.34</v>
      </c>
    </row>
    <row r="393" spans="1:9" x14ac:dyDescent="0.3">
      <c r="A393" s="2" t="s">
        <v>504</v>
      </c>
      <c r="B393" s="2" t="s">
        <v>511</v>
      </c>
      <c r="C393" s="2" t="s">
        <v>512</v>
      </c>
      <c r="D393" s="2" t="s">
        <v>340</v>
      </c>
      <c r="E393" s="2" t="s">
        <v>22</v>
      </c>
      <c r="F393" s="3">
        <v>2034654.5699999998</v>
      </c>
      <c r="G393" s="3">
        <v>1307340.44</v>
      </c>
      <c r="H393" s="3">
        <v>10529.95</v>
      </c>
      <c r="I393" s="10">
        <v>737844.08</v>
      </c>
    </row>
    <row r="394" spans="1:9" x14ac:dyDescent="0.3">
      <c r="A394" s="2" t="s">
        <v>504</v>
      </c>
      <c r="B394" s="2" t="s">
        <v>509</v>
      </c>
      <c r="C394" s="2" t="s">
        <v>510</v>
      </c>
      <c r="D394" s="2" t="s">
        <v>21</v>
      </c>
      <c r="E394" s="2" t="s">
        <v>22</v>
      </c>
      <c r="F394" s="3">
        <v>2603442.42</v>
      </c>
      <c r="G394" s="3">
        <v>1609233.23</v>
      </c>
      <c r="H394" s="3">
        <v>30000</v>
      </c>
      <c r="I394" s="10">
        <v>1024209.19</v>
      </c>
    </row>
    <row r="395" spans="1:9" x14ac:dyDescent="0.3">
      <c r="A395" s="4" t="s">
        <v>1249</v>
      </c>
      <c r="B395" s="4" t="s">
        <v>1250</v>
      </c>
      <c r="C395" s="4" t="s">
        <v>1251</v>
      </c>
      <c r="D395" s="4" t="s">
        <v>1252</v>
      </c>
      <c r="E395" s="5"/>
      <c r="F395" s="6">
        <v>11200</v>
      </c>
      <c r="G395" s="6">
        <v>8800</v>
      </c>
      <c r="H395" s="7">
        <v>0</v>
      </c>
      <c r="I395" s="9">
        <v>2400</v>
      </c>
    </row>
    <row r="396" spans="1:9" x14ac:dyDescent="0.3">
      <c r="A396" s="2" t="s">
        <v>521</v>
      </c>
      <c r="B396" s="2" t="s">
        <v>522</v>
      </c>
      <c r="C396" s="2" t="s">
        <v>523</v>
      </c>
      <c r="D396" s="2" t="s">
        <v>46</v>
      </c>
      <c r="E396" s="2" t="s">
        <v>22</v>
      </c>
      <c r="F396" s="3">
        <v>685720.75</v>
      </c>
      <c r="G396" s="3">
        <v>681296.11</v>
      </c>
      <c r="H396" s="3">
        <v>20438.900000000001</v>
      </c>
      <c r="I396" s="10">
        <v>24863.54</v>
      </c>
    </row>
    <row r="397" spans="1:9" x14ac:dyDescent="0.3">
      <c r="A397" s="2" t="s">
        <v>521</v>
      </c>
      <c r="B397" s="2" t="s">
        <v>524</v>
      </c>
      <c r="C397" s="2" t="s">
        <v>525</v>
      </c>
      <c r="D397" s="2" t="s">
        <v>489</v>
      </c>
      <c r="E397" s="2" t="s">
        <v>22</v>
      </c>
      <c r="F397" s="3">
        <v>625503.4</v>
      </c>
      <c r="G397" s="3">
        <v>612531.5</v>
      </c>
      <c r="H397" s="3">
        <v>18375.96</v>
      </c>
      <c r="I397" s="10">
        <v>31347.86</v>
      </c>
    </row>
    <row r="398" spans="1:9" x14ac:dyDescent="0.3">
      <c r="A398" s="2" t="s">
        <v>521</v>
      </c>
      <c r="B398" s="2" t="s">
        <v>526</v>
      </c>
      <c r="C398" s="2" t="s">
        <v>527</v>
      </c>
      <c r="D398" s="2" t="s">
        <v>51</v>
      </c>
      <c r="E398" s="2" t="s">
        <v>213</v>
      </c>
      <c r="F398" s="3">
        <v>4520288.22</v>
      </c>
      <c r="G398" s="3">
        <v>4411401</v>
      </c>
      <c r="H398" s="3">
        <v>30000</v>
      </c>
      <c r="I398" s="10">
        <v>138887.22</v>
      </c>
    </row>
    <row r="399" spans="1:9" x14ac:dyDescent="0.3">
      <c r="A399" s="2" t="s">
        <v>521</v>
      </c>
      <c r="B399" s="2" t="s">
        <v>528</v>
      </c>
      <c r="C399" s="2" t="s">
        <v>529</v>
      </c>
      <c r="D399" s="2" t="s">
        <v>51</v>
      </c>
      <c r="E399" s="2" t="s">
        <v>29</v>
      </c>
      <c r="F399" s="3">
        <v>3442435.2199999997</v>
      </c>
      <c r="G399" s="3">
        <v>3086390.45</v>
      </c>
      <c r="H399" s="3">
        <v>30000</v>
      </c>
      <c r="I399" s="10">
        <v>386044.77</v>
      </c>
    </row>
    <row r="400" spans="1:9" x14ac:dyDescent="0.3">
      <c r="A400" s="2" t="s">
        <v>530</v>
      </c>
      <c r="B400" s="2" t="s">
        <v>531</v>
      </c>
      <c r="C400" s="2" t="s">
        <v>532</v>
      </c>
      <c r="D400" s="2" t="s">
        <v>51</v>
      </c>
      <c r="E400" s="2" t="s">
        <v>29</v>
      </c>
      <c r="F400" s="3">
        <v>290962.71999999997</v>
      </c>
      <c r="G400" s="3">
        <v>0</v>
      </c>
      <c r="H400" s="3">
        <v>0</v>
      </c>
      <c r="I400" s="10">
        <v>290962.71999999997</v>
      </c>
    </row>
    <row r="401" spans="1:9" x14ac:dyDescent="0.3">
      <c r="A401" s="2" t="s">
        <v>530</v>
      </c>
      <c r="B401" s="2" t="s">
        <v>533</v>
      </c>
      <c r="C401" s="2" t="s">
        <v>534</v>
      </c>
      <c r="D401" s="2" t="s">
        <v>535</v>
      </c>
      <c r="E401" s="2" t="s">
        <v>192</v>
      </c>
      <c r="F401" s="3">
        <v>355621.33999999997</v>
      </c>
      <c r="G401" s="3">
        <v>0</v>
      </c>
      <c r="H401" s="3">
        <v>0</v>
      </c>
      <c r="I401" s="10">
        <v>355621.33999999997</v>
      </c>
    </row>
    <row r="402" spans="1:9" x14ac:dyDescent="0.3">
      <c r="A402" s="4" t="s">
        <v>1253</v>
      </c>
      <c r="B402" s="4" t="s">
        <v>1254</v>
      </c>
      <c r="C402" s="4" t="s">
        <v>1255</v>
      </c>
      <c r="D402" s="4" t="s">
        <v>1049</v>
      </c>
      <c r="E402" s="5"/>
      <c r="F402" s="6">
        <v>96370</v>
      </c>
      <c r="G402" s="6">
        <v>95448.65</v>
      </c>
      <c r="H402" s="7">
        <v>0</v>
      </c>
      <c r="I402" s="9">
        <v>921.35</v>
      </c>
    </row>
    <row r="403" spans="1:9" x14ac:dyDescent="0.3">
      <c r="A403" s="4" t="s">
        <v>1253</v>
      </c>
      <c r="B403" s="4" t="s">
        <v>1256</v>
      </c>
      <c r="C403" s="4" t="s">
        <v>1257</v>
      </c>
      <c r="D403" s="4" t="s">
        <v>1258</v>
      </c>
      <c r="E403" s="5"/>
      <c r="F403" s="6">
        <v>153000</v>
      </c>
      <c r="G403" s="6">
        <v>92285.61</v>
      </c>
      <c r="H403" s="7">
        <v>0</v>
      </c>
      <c r="I403" s="9">
        <v>60714.39</v>
      </c>
    </row>
    <row r="404" spans="1:9" x14ac:dyDescent="0.3">
      <c r="A404" s="2" t="s">
        <v>536</v>
      </c>
      <c r="B404" s="2" t="s">
        <v>537</v>
      </c>
      <c r="C404" s="2" t="s">
        <v>538</v>
      </c>
      <c r="D404" s="2" t="s">
        <v>84</v>
      </c>
      <c r="E404" s="2" t="s">
        <v>22</v>
      </c>
      <c r="F404" s="3">
        <v>2647565.13</v>
      </c>
      <c r="G404" s="3">
        <v>2670232.85</v>
      </c>
      <c r="H404" s="3">
        <v>30000</v>
      </c>
      <c r="I404" s="10">
        <v>7332.2799999999988</v>
      </c>
    </row>
    <row r="405" spans="1:9" x14ac:dyDescent="0.3">
      <c r="A405" s="2" t="s">
        <v>536</v>
      </c>
      <c r="B405" s="2" t="s">
        <v>541</v>
      </c>
      <c r="C405" s="2" t="s">
        <v>542</v>
      </c>
      <c r="D405" s="2" t="s">
        <v>84</v>
      </c>
      <c r="E405" s="2" t="s">
        <v>22</v>
      </c>
      <c r="F405" s="3">
        <v>1303778.68</v>
      </c>
      <c r="G405" s="3">
        <v>1290070.92</v>
      </c>
      <c r="H405" s="3">
        <v>8390.9399999999987</v>
      </c>
      <c r="I405" s="10">
        <v>22098.7</v>
      </c>
    </row>
    <row r="406" spans="1:9" x14ac:dyDescent="0.3">
      <c r="A406" s="2" t="s">
        <v>536</v>
      </c>
      <c r="B406" s="2" t="s">
        <v>539</v>
      </c>
      <c r="C406" s="2" t="s">
        <v>540</v>
      </c>
      <c r="D406" s="2" t="s">
        <v>84</v>
      </c>
      <c r="E406" s="2" t="s">
        <v>22</v>
      </c>
      <c r="F406" s="3">
        <v>1281590.3199999998</v>
      </c>
      <c r="G406" s="3">
        <v>1265891.5299999998</v>
      </c>
      <c r="H406" s="3">
        <v>21609.059999999998</v>
      </c>
      <c r="I406" s="10">
        <v>37307.85</v>
      </c>
    </row>
    <row r="407" spans="1:9" x14ac:dyDescent="0.3">
      <c r="A407" s="2" t="s">
        <v>536</v>
      </c>
      <c r="B407" s="2" t="s">
        <v>545</v>
      </c>
      <c r="C407" s="2" t="s">
        <v>546</v>
      </c>
      <c r="D407" s="2" t="s">
        <v>126</v>
      </c>
      <c r="E407" s="2" t="s">
        <v>29</v>
      </c>
      <c r="F407" s="3">
        <v>385143.67</v>
      </c>
      <c r="G407" s="3">
        <v>2000</v>
      </c>
      <c r="H407" s="3">
        <v>60</v>
      </c>
      <c r="I407" s="10">
        <v>383203.67</v>
      </c>
    </row>
    <row r="408" spans="1:9" x14ac:dyDescent="0.3">
      <c r="A408" s="2" t="s">
        <v>536</v>
      </c>
      <c r="B408" s="2" t="s">
        <v>543</v>
      </c>
      <c r="C408" s="2" t="s">
        <v>544</v>
      </c>
      <c r="D408" s="2" t="s">
        <v>126</v>
      </c>
      <c r="E408" s="2" t="s">
        <v>29</v>
      </c>
      <c r="F408" s="3">
        <v>1801491.0799999996</v>
      </c>
      <c r="G408" s="3">
        <v>5800</v>
      </c>
      <c r="H408" s="3">
        <v>174</v>
      </c>
      <c r="I408" s="10">
        <v>1795865.0799999996</v>
      </c>
    </row>
    <row r="409" spans="1:9" x14ac:dyDescent="0.3">
      <c r="A409" s="2" t="s">
        <v>547</v>
      </c>
      <c r="B409" s="2" t="s">
        <v>548</v>
      </c>
      <c r="C409" s="2" t="s">
        <v>549</v>
      </c>
      <c r="D409" s="2" t="s">
        <v>391</v>
      </c>
      <c r="E409" s="2" t="s">
        <v>22</v>
      </c>
      <c r="F409" s="3">
        <v>614467</v>
      </c>
      <c r="G409" s="3">
        <v>0</v>
      </c>
      <c r="H409" s="3">
        <v>0</v>
      </c>
      <c r="I409" s="10">
        <v>614467</v>
      </c>
    </row>
    <row r="410" spans="1:9" x14ac:dyDescent="0.3">
      <c r="A410" s="4" t="s">
        <v>1259</v>
      </c>
      <c r="B410" s="4" t="s">
        <v>1260</v>
      </c>
      <c r="C410" s="4" t="s">
        <v>1261</v>
      </c>
      <c r="D410" s="4" t="s">
        <v>1010</v>
      </c>
      <c r="E410" s="5"/>
      <c r="F410" s="6">
        <v>212441</v>
      </c>
      <c r="G410" s="6">
        <v>212440.36</v>
      </c>
      <c r="H410" s="7">
        <v>0</v>
      </c>
      <c r="I410" s="9">
        <v>0.64</v>
      </c>
    </row>
    <row r="411" spans="1:9" x14ac:dyDescent="0.3">
      <c r="A411" s="4" t="s">
        <v>1259</v>
      </c>
      <c r="B411" s="4" t="s">
        <v>1262</v>
      </c>
      <c r="C411" s="4" t="s">
        <v>1263</v>
      </c>
      <c r="D411" s="4" t="s">
        <v>903</v>
      </c>
      <c r="E411" s="5"/>
      <c r="F411" s="6">
        <v>80840</v>
      </c>
      <c r="G411" s="6">
        <v>79505.14</v>
      </c>
      <c r="H411" s="7">
        <v>0</v>
      </c>
      <c r="I411" s="9">
        <v>1334.86</v>
      </c>
    </row>
    <row r="412" spans="1:9" x14ac:dyDescent="0.3">
      <c r="A412" s="4" t="s">
        <v>1259</v>
      </c>
      <c r="B412" s="4" t="s">
        <v>1264</v>
      </c>
      <c r="C412" s="4" t="s">
        <v>1265</v>
      </c>
      <c r="D412" s="4" t="s">
        <v>1032</v>
      </c>
      <c r="E412" s="5"/>
      <c r="F412" s="6">
        <v>48776</v>
      </c>
      <c r="G412" s="6">
        <v>40923.699999999997</v>
      </c>
      <c r="H412" s="7">
        <v>0</v>
      </c>
      <c r="I412" s="9">
        <v>7852.3</v>
      </c>
    </row>
    <row r="413" spans="1:9" x14ac:dyDescent="0.3">
      <c r="A413" s="4" t="s">
        <v>1259</v>
      </c>
      <c r="B413" s="4" t="s">
        <v>1262</v>
      </c>
      <c r="C413" s="4" t="s">
        <v>1266</v>
      </c>
      <c r="D413" s="4" t="s">
        <v>1032</v>
      </c>
      <c r="E413" s="5"/>
      <c r="F413" s="6">
        <v>43326</v>
      </c>
      <c r="G413" s="6">
        <v>34931.760000000002</v>
      </c>
      <c r="H413" s="7">
        <v>0</v>
      </c>
      <c r="I413" s="9">
        <v>8394.24</v>
      </c>
    </row>
    <row r="414" spans="1:9" x14ac:dyDescent="0.3">
      <c r="A414" s="4" t="s">
        <v>1259</v>
      </c>
      <c r="B414" s="4" t="s">
        <v>1267</v>
      </c>
      <c r="C414" s="4" t="s">
        <v>1268</v>
      </c>
      <c r="D414" s="4" t="s">
        <v>903</v>
      </c>
      <c r="E414" s="5"/>
      <c r="F414" s="6">
        <v>64400</v>
      </c>
      <c r="G414" s="6">
        <v>54357.49</v>
      </c>
      <c r="H414" s="7">
        <v>0</v>
      </c>
      <c r="I414" s="9">
        <v>10042.51</v>
      </c>
    </row>
    <row r="415" spans="1:9" x14ac:dyDescent="0.3">
      <c r="A415" s="4" t="s">
        <v>1259</v>
      </c>
      <c r="B415" s="4" t="s">
        <v>1269</v>
      </c>
      <c r="C415" s="4" t="s">
        <v>1270</v>
      </c>
      <c r="D415" s="4" t="s">
        <v>903</v>
      </c>
      <c r="E415" s="5"/>
      <c r="F415" s="6">
        <v>320550</v>
      </c>
      <c r="G415" s="6">
        <v>304495.21000000002</v>
      </c>
      <c r="H415" s="7">
        <v>0</v>
      </c>
      <c r="I415" s="9">
        <v>16054.79</v>
      </c>
    </row>
    <row r="416" spans="1:9" x14ac:dyDescent="0.3">
      <c r="A416" s="4" t="s">
        <v>1259</v>
      </c>
      <c r="B416" s="4" t="s">
        <v>1271</v>
      </c>
      <c r="C416" s="4" t="s">
        <v>1272</v>
      </c>
      <c r="D416" s="4" t="s">
        <v>1010</v>
      </c>
      <c r="E416" s="5"/>
      <c r="F416" s="6">
        <v>280138.32</v>
      </c>
      <c r="G416" s="6">
        <v>256709.4</v>
      </c>
      <c r="H416" s="7">
        <v>0</v>
      </c>
      <c r="I416" s="9">
        <v>23428.92</v>
      </c>
    </row>
    <row r="417" spans="1:9" x14ac:dyDescent="0.3">
      <c r="A417" s="4" t="s">
        <v>1259</v>
      </c>
      <c r="B417" s="4" t="s">
        <v>1262</v>
      </c>
      <c r="C417" s="4" t="s">
        <v>1273</v>
      </c>
      <c r="D417" s="4" t="s">
        <v>903</v>
      </c>
      <c r="E417" s="5"/>
      <c r="F417" s="6">
        <v>116900</v>
      </c>
      <c r="G417" s="6">
        <v>90455.49</v>
      </c>
      <c r="H417" s="7">
        <v>0</v>
      </c>
      <c r="I417" s="9">
        <v>26444.51</v>
      </c>
    </row>
    <row r="418" spans="1:9" x14ac:dyDescent="0.3">
      <c r="A418" s="4" t="s">
        <v>1259</v>
      </c>
      <c r="B418" s="4" t="s">
        <v>1274</v>
      </c>
      <c r="C418" s="4" t="s">
        <v>1275</v>
      </c>
      <c r="D418" s="4" t="s">
        <v>1032</v>
      </c>
      <c r="E418" s="5"/>
      <c r="F418" s="6">
        <v>283209</v>
      </c>
      <c r="G418" s="6">
        <v>223034.11</v>
      </c>
      <c r="H418" s="7">
        <v>0</v>
      </c>
      <c r="I418" s="9">
        <v>60174.89</v>
      </c>
    </row>
    <row r="419" spans="1:9" x14ac:dyDescent="0.3">
      <c r="A419" s="4" t="s">
        <v>1259</v>
      </c>
      <c r="B419" s="4" t="s">
        <v>1262</v>
      </c>
      <c r="C419" s="4" t="s">
        <v>1276</v>
      </c>
      <c r="D419" s="4" t="s">
        <v>1032</v>
      </c>
      <c r="E419" s="5"/>
      <c r="F419" s="6">
        <v>496708</v>
      </c>
      <c r="G419" s="6">
        <v>351509.85</v>
      </c>
      <c r="H419" s="7">
        <v>0</v>
      </c>
      <c r="I419" s="9">
        <v>145198.15</v>
      </c>
    </row>
    <row r="420" spans="1:9" x14ac:dyDescent="0.3">
      <c r="A420" s="2" t="s">
        <v>550</v>
      </c>
      <c r="B420" s="2" t="s">
        <v>553</v>
      </c>
      <c r="C420" s="2" t="s">
        <v>554</v>
      </c>
      <c r="D420" s="2" t="s">
        <v>391</v>
      </c>
      <c r="E420" s="2" t="s">
        <v>22</v>
      </c>
      <c r="F420" s="3">
        <v>725136.4</v>
      </c>
      <c r="G420" s="3">
        <v>506386.4</v>
      </c>
      <c r="H420" s="3">
        <v>13976.35</v>
      </c>
      <c r="I420" s="10">
        <v>232726.35</v>
      </c>
    </row>
    <row r="421" spans="1:9" x14ac:dyDescent="0.3">
      <c r="A421" s="2" t="s">
        <v>550</v>
      </c>
      <c r="B421" s="2" t="s">
        <v>551</v>
      </c>
      <c r="C421" s="2" t="s">
        <v>552</v>
      </c>
      <c r="D421" s="2" t="s">
        <v>84</v>
      </c>
      <c r="E421" s="2" t="s">
        <v>85</v>
      </c>
      <c r="F421" s="3">
        <v>398346.3</v>
      </c>
      <c r="G421" s="3">
        <v>0</v>
      </c>
      <c r="H421" s="3">
        <v>0</v>
      </c>
      <c r="I421" s="10">
        <v>398346.3</v>
      </c>
    </row>
    <row r="422" spans="1:9" x14ac:dyDescent="0.3">
      <c r="A422" s="2" t="s">
        <v>550</v>
      </c>
      <c r="B422" s="2" t="s">
        <v>555</v>
      </c>
      <c r="C422" s="2" t="s">
        <v>556</v>
      </c>
      <c r="D422" s="2" t="s">
        <v>100</v>
      </c>
      <c r="E422" s="2" t="s">
        <v>29</v>
      </c>
      <c r="F422" s="3">
        <v>1540745.17</v>
      </c>
      <c r="G422" s="3">
        <v>0</v>
      </c>
      <c r="H422" s="3">
        <v>0</v>
      </c>
      <c r="I422" s="10">
        <v>1540745.17</v>
      </c>
    </row>
    <row r="423" spans="1:9" x14ac:dyDescent="0.3">
      <c r="A423" s="2" t="s">
        <v>557</v>
      </c>
      <c r="B423" s="2" t="s">
        <v>558</v>
      </c>
      <c r="C423" s="2" t="s">
        <v>559</v>
      </c>
      <c r="D423" s="2" t="s">
        <v>391</v>
      </c>
      <c r="E423" s="2" t="s">
        <v>22</v>
      </c>
      <c r="F423" s="3">
        <v>708751.75</v>
      </c>
      <c r="G423" s="3">
        <v>703673.95</v>
      </c>
      <c r="H423" s="3">
        <v>21110.239999999998</v>
      </c>
      <c r="I423" s="10">
        <v>26188.04</v>
      </c>
    </row>
    <row r="424" spans="1:9" x14ac:dyDescent="0.3">
      <c r="A424" s="2" t="s">
        <v>557</v>
      </c>
      <c r="B424" s="2" t="s">
        <v>564</v>
      </c>
      <c r="C424" s="2" t="s">
        <v>565</v>
      </c>
      <c r="D424" s="2" t="s">
        <v>391</v>
      </c>
      <c r="E424" s="2" t="s">
        <v>22</v>
      </c>
      <c r="F424" s="3">
        <v>909959.2</v>
      </c>
      <c r="G424" s="3">
        <v>905609.87</v>
      </c>
      <c r="H424" s="3">
        <v>27168.32</v>
      </c>
      <c r="I424" s="10">
        <v>31517.65</v>
      </c>
    </row>
    <row r="425" spans="1:9" x14ac:dyDescent="0.3">
      <c r="A425" s="2" t="s">
        <v>557</v>
      </c>
      <c r="B425" s="2" t="s">
        <v>560</v>
      </c>
      <c r="C425" s="2" t="s">
        <v>561</v>
      </c>
      <c r="D425" s="2" t="s">
        <v>106</v>
      </c>
      <c r="E425" s="2" t="s">
        <v>22</v>
      </c>
      <c r="F425" s="3">
        <v>498614</v>
      </c>
      <c r="G425" s="3">
        <v>421314.94</v>
      </c>
      <c r="H425" s="3">
        <v>2630.0099999999998</v>
      </c>
      <c r="I425" s="10">
        <v>79929.069999999992</v>
      </c>
    </row>
    <row r="426" spans="1:9" x14ac:dyDescent="0.3">
      <c r="A426" s="2" t="s">
        <v>557</v>
      </c>
      <c r="B426" s="2" t="s">
        <v>562</v>
      </c>
      <c r="C426" s="2" t="s">
        <v>563</v>
      </c>
      <c r="D426" s="2" t="s">
        <v>106</v>
      </c>
      <c r="E426" s="2" t="s">
        <v>22</v>
      </c>
      <c r="F426" s="3">
        <v>1554572.4</v>
      </c>
      <c r="G426" s="3">
        <v>1469299.73</v>
      </c>
      <c r="H426" s="3">
        <v>27369.989999999998</v>
      </c>
      <c r="I426" s="10">
        <v>112642.65999999997</v>
      </c>
    </row>
    <row r="427" spans="1:9" x14ac:dyDescent="0.3">
      <c r="A427" s="2" t="s">
        <v>566</v>
      </c>
      <c r="B427" s="2" t="s">
        <v>567</v>
      </c>
      <c r="C427" s="2" t="s">
        <v>568</v>
      </c>
      <c r="D427" s="2" t="s">
        <v>569</v>
      </c>
      <c r="E427" s="2" t="s">
        <v>13</v>
      </c>
      <c r="F427" s="3">
        <v>412910.1</v>
      </c>
      <c r="G427" s="3">
        <v>263174.7</v>
      </c>
      <c r="H427" s="3">
        <v>7895.2399999999989</v>
      </c>
      <c r="I427" s="10">
        <v>157630.63999999998</v>
      </c>
    </row>
    <row r="428" spans="1:9" x14ac:dyDescent="0.3">
      <c r="A428" s="4" t="s">
        <v>1277</v>
      </c>
      <c r="B428" s="4" t="s">
        <v>1278</v>
      </c>
      <c r="C428" s="4" t="s">
        <v>1279</v>
      </c>
      <c r="D428" s="4" t="s">
        <v>1049</v>
      </c>
      <c r="E428" s="5"/>
      <c r="F428" s="6">
        <v>30452</v>
      </c>
      <c r="G428" s="6">
        <v>30451.4</v>
      </c>
      <c r="H428" s="7">
        <v>0</v>
      </c>
      <c r="I428" s="9">
        <v>0.6</v>
      </c>
    </row>
    <row r="429" spans="1:9" x14ac:dyDescent="0.3">
      <c r="A429" s="4" t="s">
        <v>1277</v>
      </c>
      <c r="B429" s="4" t="s">
        <v>1278</v>
      </c>
      <c r="C429" s="4" t="s">
        <v>1280</v>
      </c>
      <c r="D429" s="4" t="s">
        <v>1049</v>
      </c>
      <c r="E429" s="5"/>
      <c r="F429" s="6">
        <v>34456.400000000001</v>
      </c>
      <c r="G429" s="6">
        <v>34380.400000000001</v>
      </c>
      <c r="H429" s="7">
        <v>0</v>
      </c>
      <c r="I429" s="9">
        <v>76</v>
      </c>
    </row>
    <row r="430" spans="1:9" x14ac:dyDescent="0.3">
      <c r="A430" s="4" t="s">
        <v>1277</v>
      </c>
      <c r="B430" s="4" t="s">
        <v>1278</v>
      </c>
      <c r="C430" s="4" t="s">
        <v>1281</v>
      </c>
      <c r="D430" s="4" t="s">
        <v>1049</v>
      </c>
      <c r="E430" s="5"/>
      <c r="F430" s="6">
        <v>69290</v>
      </c>
      <c r="G430" s="6">
        <v>68877.399999999994</v>
      </c>
      <c r="H430" s="7">
        <v>0</v>
      </c>
      <c r="I430" s="9">
        <v>412.6</v>
      </c>
    </row>
    <row r="431" spans="1:9" x14ac:dyDescent="0.3">
      <c r="A431" s="4" t="s">
        <v>1277</v>
      </c>
      <c r="B431" s="4" t="s">
        <v>1278</v>
      </c>
      <c r="C431" s="4" t="s">
        <v>1282</v>
      </c>
      <c r="D431" s="4" t="s">
        <v>1049</v>
      </c>
      <c r="E431" s="5"/>
      <c r="F431" s="6">
        <v>146340</v>
      </c>
      <c r="G431" s="6">
        <v>144803.4</v>
      </c>
      <c r="H431" s="7">
        <v>0</v>
      </c>
      <c r="I431" s="9">
        <v>1536.6</v>
      </c>
    </row>
    <row r="432" spans="1:9" x14ac:dyDescent="0.3">
      <c r="A432" s="4" t="s">
        <v>1277</v>
      </c>
      <c r="B432" s="4" t="s">
        <v>1283</v>
      </c>
      <c r="C432" s="4" t="s">
        <v>1284</v>
      </c>
      <c r="D432" s="4" t="s">
        <v>1175</v>
      </c>
      <c r="E432" s="5"/>
      <c r="F432" s="6">
        <v>111743.92</v>
      </c>
      <c r="G432" s="6">
        <v>109172.23</v>
      </c>
      <c r="H432" s="7">
        <v>0</v>
      </c>
      <c r="I432" s="9">
        <v>2571.69</v>
      </c>
    </row>
    <row r="433" spans="1:9" x14ac:dyDescent="0.3">
      <c r="A433" s="4" t="s">
        <v>1277</v>
      </c>
      <c r="B433" s="4" t="s">
        <v>1285</v>
      </c>
      <c r="C433" s="4" t="s">
        <v>1286</v>
      </c>
      <c r="D433" s="4" t="s">
        <v>1028</v>
      </c>
      <c r="E433" s="5"/>
      <c r="F433" s="6">
        <v>63407</v>
      </c>
      <c r="G433" s="6">
        <v>52025.67</v>
      </c>
      <c r="H433" s="7">
        <v>0</v>
      </c>
      <c r="I433" s="9">
        <v>11381.33</v>
      </c>
    </row>
    <row r="434" spans="1:9" x14ac:dyDescent="0.3">
      <c r="A434" s="4" t="s">
        <v>1277</v>
      </c>
      <c r="B434" s="4" t="s">
        <v>1278</v>
      </c>
      <c r="C434" s="4" t="s">
        <v>1287</v>
      </c>
      <c r="D434" s="4" t="s">
        <v>1049</v>
      </c>
      <c r="E434" s="5"/>
      <c r="F434" s="6">
        <v>62680</v>
      </c>
      <c r="G434" s="6">
        <v>46752.3</v>
      </c>
      <c r="H434" s="7">
        <v>0</v>
      </c>
      <c r="I434" s="9">
        <v>15927.7</v>
      </c>
    </row>
    <row r="435" spans="1:9" x14ac:dyDescent="0.3">
      <c r="A435" s="4" t="s">
        <v>1277</v>
      </c>
      <c r="B435" s="4" t="s">
        <v>1285</v>
      </c>
      <c r="C435" s="4" t="s">
        <v>1288</v>
      </c>
      <c r="D435" s="4" t="s">
        <v>1084</v>
      </c>
      <c r="E435" s="5"/>
      <c r="F435" s="6">
        <v>245599.2</v>
      </c>
      <c r="G435" s="6">
        <v>135201.79</v>
      </c>
      <c r="H435" s="7">
        <v>0</v>
      </c>
      <c r="I435" s="9">
        <v>110397.41</v>
      </c>
    </row>
    <row r="436" spans="1:9" x14ac:dyDescent="0.3">
      <c r="A436" s="2" t="s">
        <v>570</v>
      </c>
      <c r="B436" s="2" t="s">
        <v>573</v>
      </c>
      <c r="C436" s="2" t="s">
        <v>574</v>
      </c>
      <c r="D436" s="2" t="s">
        <v>391</v>
      </c>
      <c r="E436" s="2" t="s">
        <v>13</v>
      </c>
      <c r="F436" s="3">
        <v>280608.5</v>
      </c>
      <c r="G436" s="3">
        <v>279487.98</v>
      </c>
      <c r="H436" s="3">
        <v>7090.5199999999995</v>
      </c>
      <c r="I436" s="10">
        <v>8211.0399999999991</v>
      </c>
    </row>
    <row r="437" spans="1:9" x14ac:dyDescent="0.3">
      <c r="A437" s="2" t="s">
        <v>570</v>
      </c>
      <c r="B437" s="2" t="s">
        <v>571</v>
      </c>
      <c r="C437" s="2" t="s">
        <v>572</v>
      </c>
      <c r="D437" s="2" t="s">
        <v>21</v>
      </c>
      <c r="E437" s="2" t="s">
        <v>22</v>
      </c>
      <c r="F437" s="3">
        <v>1077167.3299999998</v>
      </c>
      <c r="G437" s="3">
        <v>642235.38</v>
      </c>
      <c r="H437" s="3">
        <v>18115.689999999999</v>
      </c>
      <c r="I437" s="10">
        <v>453047.64</v>
      </c>
    </row>
    <row r="438" spans="1:9" x14ac:dyDescent="0.3">
      <c r="A438" s="4" t="s">
        <v>1289</v>
      </c>
      <c r="B438" s="4" t="s">
        <v>1290</v>
      </c>
      <c r="C438" s="4" t="s">
        <v>1291</v>
      </c>
      <c r="D438" s="4" t="s">
        <v>1292</v>
      </c>
      <c r="E438" s="5"/>
      <c r="F438" s="6">
        <v>75757</v>
      </c>
      <c r="G438" s="6">
        <v>68277.59</v>
      </c>
      <c r="H438" s="7">
        <v>0</v>
      </c>
      <c r="I438" s="9">
        <v>7479.41</v>
      </c>
    </row>
    <row r="439" spans="1:9" x14ac:dyDescent="0.3">
      <c r="A439" s="2" t="s">
        <v>575</v>
      </c>
      <c r="B439" s="2" t="s">
        <v>576</v>
      </c>
      <c r="C439" s="2" t="s">
        <v>577</v>
      </c>
      <c r="D439" s="2" t="s">
        <v>578</v>
      </c>
      <c r="E439" s="2" t="s">
        <v>96</v>
      </c>
      <c r="F439" s="3">
        <v>1551150.5799999998</v>
      </c>
      <c r="G439" s="3">
        <v>730028.39</v>
      </c>
      <c r="H439" s="3">
        <v>21701.21</v>
      </c>
      <c r="I439" s="10">
        <v>842823.4</v>
      </c>
    </row>
    <row r="440" spans="1:9" x14ac:dyDescent="0.3">
      <c r="A440" s="2" t="s">
        <v>579</v>
      </c>
      <c r="B440" s="2" t="s">
        <v>580</v>
      </c>
      <c r="C440" s="2" t="s">
        <v>581</v>
      </c>
      <c r="D440" s="2" t="s">
        <v>114</v>
      </c>
      <c r="E440" s="2" t="s">
        <v>22</v>
      </c>
      <c r="F440" s="3">
        <v>728747.99</v>
      </c>
      <c r="G440" s="3">
        <v>705940.8</v>
      </c>
      <c r="H440" s="3">
        <v>20570.04</v>
      </c>
      <c r="I440" s="10">
        <v>43377.229999999996</v>
      </c>
    </row>
    <row r="441" spans="1:9" x14ac:dyDescent="0.3">
      <c r="A441" s="2" t="s">
        <v>582</v>
      </c>
      <c r="B441" s="2" t="s">
        <v>585</v>
      </c>
      <c r="C441" s="2" t="s">
        <v>586</v>
      </c>
      <c r="D441" s="2" t="s">
        <v>21</v>
      </c>
      <c r="E441" s="2" t="s">
        <v>22</v>
      </c>
      <c r="F441" s="3">
        <v>715122.45</v>
      </c>
      <c r="G441" s="3">
        <v>719350.89</v>
      </c>
      <c r="H441" s="3">
        <v>16571.599999999999</v>
      </c>
      <c r="I441" s="10">
        <v>12343.16</v>
      </c>
    </row>
    <row r="442" spans="1:9" x14ac:dyDescent="0.3">
      <c r="A442" s="2" t="s">
        <v>582</v>
      </c>
      <c r="B442" s="2" t="s">
        <v>587</v>
      </c>
      <c r="C442" s="2" t="s">
        <v>588</v>
      </c>
      <c r="D442" s="2" t="s">
        <v>28</v>
      </c>
      <c r="E442" s="2" t="s">
        <v>196</v>
      </c>
      <c r="F442" s="3">
        <v>488191.07999999996</v>
      </c>
      <c r="G442" s="3">
        <v>500</v>
      </c>
      <c r="H442" s="3">
        <v>15</v>
      </c>
      <c r="I442" s="10">
        <v>487706.07999999996</v>
      </c>
    </row>
    <row r="443" spans="1:9" x14ac:dyDescent="0.3">
      <c r="A443" s="2" t="s">
        <v>582</v>
      </c>
      <c r="B443" s="2" t="s">
        <v>589</v>
      </c>
      <c r="C443" s="2" t="s">
        <v>590</v>
      </c>
      <c r="D443" s="2" t="s">
        <v>591</v>
      </c>
      <c r="E443" s="2" t="s">
        <v>479</v>
      </c>
      <c r="F443" s="3">
        <v>547783.02</v>
      </c>
      <c r="G443" s="3">
        <v>0</v>
      </c>
      <c r="H443" s="3">
        <v>0</v>
      </c>
      <c r="I443" s="10">
        <v>547783.02</v>
      </c>
    </row>
    <row r="444" spans="1:9" x14ac:dyDescent="0.3">
      <c r="A444" s="2" t="s">
        <v>582</v>
      </c>
      <c r="B444" s="2" t="s">
        <v>583</v>
      </c>
      <c r="C444" s="2" t="s">
        <v>584</v>
      </c>
      <c r="D444" s="2" t="s">
        <v>55</v>
      </c>
      <c r="E444" s="2" t="s">
        <v>29</v>
      </c>
      <c r="F444" s="3">
        <v>3336646.7199999997</v>
      </c>
      <c r="G444" s="3">
        <v>1663403.39</v>
      </c>
      <c r="H444" s="3">
        <v>30000</v>
      </c>
      <c r="I444" s="10">
        <v>1703243.3299999996</v>
      </c>
    </row>
    <row r="445" spans="1:9" x14ac:dyDescent="0.3">
      <c r="A445" s="2" t="s">
        <v>592</v>
      </c>
      <c r="B445" s="2" t="s">
        <v>596</v>
      </c>
      <c r="C445" s="2" t="s">
        <v>597</v>
      </c>
      <c r="D445" s="2" t="s">
        <v>114</v>
      </c>
      <c r="E445" s="2" t="s">
        <v>22</v>
      </c>
      <c r="F445" s="3">
        <v>560843.67999999993</v>
      </c>
      <c r="G445" s="3">
        <v>572692.36</v>
      </c>
      <c r="H445" s="3">
        <v>14329.32</v>
      </c>
      <c r="I445" s="10">
        <v>2480.64</v>
      </c>
    </row>
    <row r="446" spans="1:9" x14ac:dyDescent="0.3">
      <c r="A446" s="2" t="s">
        <v>592</v>
      </c>
      <c r="B446" s="2" t="s">
        <v>593</v>
      </c>
      <c r="C446" s="2" t="s">
        <v>594</v>
      </c>
      <c r="D446" s="2" t="s">
        <v>168</v>
      </c>
      <c r="E446" s="2" t="s">
        <v>595</v>
      </c>
      <c r="F446" s="3">
        <v>3268031.7399999998</v>
      </c>
      <c r="G446" s="3">
        <v>156997.13999999998</v>
      </c>
      <c r="H446" s="3">
        <v>585</v>
      </c>
      <c r="I446" s="10">
        <v>3111619.6</v>
      </c>
    </row>
    <row r="447" spans="1:9" x14ac:dyDescent="0.3">
      <c r="A447" s="2" t="s">
        <v>598</v>
      </c>
      <c r="B447" s="2" t="s">
        <v>599</v>
      </c>
      <c r="C447" s="2" t="s">
        <v>600</v>
      </c>
      <c r="D447" s="2" t="s">
        <v>391</v>
      </c>
      <c r="E447" s="2" t="s">
        <v>22</v>
      </c>
      <c r="F447" s="3">
        <v>495542.19</v>
      </c>
      <c r="G447" s="3">
        <v>494435.82999999996</v>
      </c>
      <c r="H447" s="3">
        <v>14833.079999999998</v>
      </c>
      <c r="I447" s="10">
        <v>15939.439999999999</v>
      </c>
    </row>
    <row r="448" spans="1:9" x14ac:dyDescent="0.3">
      <c r="A448" s="2" t="s">
        <v>601</v>
      </c>
      <c r="B448" s="2" t="s">
        <v>602</v>
      </c>
      <c r="C448" s="2" t="s">
        <v>603</v>
      </c>
      <c r="D448" s="2" t="s">
        <v>347</v>
      </c>
      <c r="E448" s="2" t="s">
        <v>22</v>
      </c>
      <c r="F448" s="3">
        <v>700131.29</v>
      </c>
      <c r="G448" s="3">
        <v>0</v>
      </c>
      <c r="H448" s="3">
        <v>0</v>
      </c>
      <c r="I448" s="10">
        <v>700131.29</v>
      </c>
    </row>
    <row r="449" spans="1:9" x14ac:dyDescent="0.3">
      <c r="A449" s="2" t="s">
        <v>604</v>
      </c>
      <c r="B449" s="2" t="s">
        <v>613</v>
      </c>
      <c r="C449" s="2" t="s">
        <v>614</v>
      </c>
      <c r="D449" s="2" t="s">
        <v>469</v>
      </c>
      <c r="E449" s="2" t="s">
        <v>89</v>
      </c>
      <c r="F449" s="3">
        <v>11960</v>
      </c>
      <c r="G449" s="3">
        <v>0</v>
      </c>
      <c r="H449" s="3">
        <v>0</v>
      </c>
      <c r="I449" s="10">
        <v>11960</v>
      </c>
    </row>
    <row r="450" spans="1:9" x14ac:dyDescent="0.3">
      <c r="A450" s="2" t="s">
        <v>604</v>
      </c>
      <c r="B450" s="2" t="s">
        <v>615</v>
      </c>
      <c r="C450" s="2" t="s">
        <v>616</v>
      </c>
      <c r="D450" s="2" t="s">
        <v>469</v>
      </c>
      <c r="E450" s="2" t="s">
        <v>89</v>
      </c>
      <c r="F450" s="3">
        <v>15965</v>
      </c>
      <c r="G450" s="3">
        <v>0</v>
      </c>
      <c r="H450" s="3">
        <v>0</v>
      </c>
      <c r="I450" s="10">
        <v>15965</v>
      </c>
    </row>
    <row r="451" spans="1:9" x14ac:dyDescent="0.3">
      <c r="A451" s="2" t="s">
        <v>604</v>
      </c>
      <c r="B451" s="2" t="s">
        <v>607</v>
      </c>
      <c r="C451" s="2" t="s">
        <v>608</v>
      </c>
      <c r="D451" s="2" t="s">
        <v>517</v>
      </c>
      <c r="E451" s="2" t="s">
        <v>29</v>
      </c>
      <c r="F451" s="3">
        <v>1143059.6399999999</v>
      </c>
      <c r="G451" s="3">
        <v>1117822.2699999998</v>
      </c>
      <c r="H451" s="3">
        <v>30000</v>
      </c>
      <c r="I451" s="10">
        <v>55237.37</v>
      </c>
    </row>
    <row r="452" spans="1:9" x14ac:dyDescent="0.3">
      <c r="A452" s="2" t="s">
        <v>604</v>
      </c>
      <c r="B452" s="2" t="s">
        <v>605</v>
      </c>
      <c r="C452" s="2" t="s">
        <v>606</v>
      </c>
      <c r="D452" s="2" t="s">
        <v>517</v>
      </c>
      <c r="E452" s="2" t="s">
        <v>29</v>
      </c>
      <c r="F452" s="3">
        <v>5324375.2799999993</v>
      </c>
      <c r="G452" s="3">
        <v>5137603.93</v>
      </c>
      <c r="H452" s="3">
        <v>30000</v>
      </c>
      <c r="I452" s="10">
        <v>216771.35</v>
      </c>
    </row>
    <row r="453" spans="1:9" x14ac:dyDescent="0.3">
      <c r="A453" s="2" t="s">
        <v>604</v>
      </c>
      <c r="B453" s="2" t="s">
        <v>617</v>
      </c>
      <c r="C453" s="2" t="s">
        <v>618</v>
      </c>
      <c r="D453" s="2" t="s">
        <v>80</v>
      </c>
      <c r="E453" s="2" t="s">
        <v>213</v>
      </c>
      <c r="F453" s="3">
        <v>6802651.6299999999</v>
      </c>
      <c r="G453" s="3">
        <v>6571893.4699999997</v>
      </c>
      <c r="H453" s="3">
        <v>30000</v>
      </c>
      <c r="I453" s="10">
        <v>260758.15999999997</v>
      </c>
    </row>
    <row r="454" spans="1:9" x14ac:dyDescent="0.3">
      <c r="A454" s="2" t="s">
        <v>604</v>
      </c>
      <c r="B454" s="2" t="s">
        <v>609</v>
      </c>
      <c r="C454" s="2" t="s">
        <v>610</v>
      </c>
      <c r="D454" s="2" t="s">
        <v>340</v>
      </c>
      <c r="E454" s="2" t="s">
        <v>22</v>
      </c>
      <c r="F454" s="3">
        <v>855343.39</v>
      </c>
      <c r="G454" s="3">
        <v>0</v>
      </c>
      <c r="H454" s="3">
        <v>0</v>
      </c>
      <c r="I454" s="10">
        <v>855343.39</v>
      </c>
    </row>
    <row r="455" spans="1:9" x14ac:dyDescent="0.3">
      <c r="A455" s="2" t="s">
        <v>604</v>
      </c>
      <c r="B455" s="2" t="s">
        <v>611</v>
      </c>
      <c r="C455" s="2" t="s">
        <v>612</v>
      </c>
      <c r="D455" s="2" t="s">
        <v>84</v>
      </c>
      <c r="E455" s="2" t="s">
        <v>22</v>
      </c>
      <c r="F455" s="3">
        <v>1649405.5399999998</v>
      </c>
      <c r="G455" s="3">
        <v>32986.699999999997</v>
      </c>
      <c r="H455" s="3">
        <v>989.6</v>
      </c>
      <c r="I455" s="10">
        <v>1617408.44</v>
      </c>
    </row>
    <row r="456" spans="1:9" x14ac:dyDescent="0.3">
      <c r="A456" s="4" t="s">
        <v>1293</v>
      </c>
      <c r="B456" s="4" t="s">
        <v>1294</v>
      </c>
      <c r="C456" s="4" t="s">
        <v>1295</v>
      </c>
      <c r="D456" s="4" t="s">
        <v>1296</v>
      </c>
      <c r="E456" s="5"/>
      <c r="F456" s="6">
        <v>1136</v>
      </c>
      <c r="G456" s="6">
        <v>1135</v>
      </c>
      <c r="H456" s="7">
        <v>0</v>
      </c>
      <c r="I456" s="9">
        <v>1</v>
      </c>
    </row>
    <row r="457" spans="1:9" x14ac:dyDescent="0.3">
      <c r="A457" s="4" t="s">
        <v>1293</v>
      </c>
      <c r="B457" s="4" t="s">
        <v>1297</v>
      </c>
      <c r="C457" s="4" t="s">
        <v>1298</v>
      </c>
      <c r="D457" s="4" t="s">
        <v>1299</v>
      </c>
      <c r="E457" s="5"/>
      <c r="F457" s="6">
        <v>976</v>
      </c>
      <c r="G457" s="6">
        <v>975</v>
      </c>
      <c r="H457" s="7">
        <v>0</v>
      </c>
      <c r="I457" s="9">
        <v>1</v>
      </c>
    </row>
    <row r="458" spans="1:9" x14ac:dyDescent="0.3">
      <c r="A458" s="4" t="s">
        <v>1293</v>
      </c>
      <c r="B458" s="4" t="s">
        <v>1300</v>
      </c>
      <c r="C458" s="4" t="s">
        <v>1301</v>
      </c>
      <c r="D458" s="4" t="s">
        <v>1302</v>
      </c>
      <c r="E458" s="5"/>
      <c r="F458" s="6">
        <v>450000</v>
      </c>
      <c r="G458" s="6">
        <v>27150.9</v>
      </c>
      <c r="H458" s="7">
        <v>0</v>
      </c>
      <c r="I458" s="9">
        <v>422849.1</v>
      </c>
    </row>
    <row r="459" spans="1:9" x14ac:dyDescent="0.3">
      <c r="A459" s="4" t="s">
        <v>1293</v>
      </c>
      <c r="B459" s="4" t="s">
        <v>1303</v>
      </c>
      <c r="C459" s="4" t="s">
        <v>1304</v>
      </c>
      <c r="D459" s="4" t="s">
        <v>1305</v>
      </c>
      <c r="E459" s="5"/>
      <c r="F459" s="6">
        <v>4680700</v>
      </c>
      <c r="G459" s="6">
        <v>3293499.94</v>
      </c>
      <c r="H459" s="7">
        <v>0</v>
      </c>
      <c r="I459" s="9">
        <v>1387200.06</v>
      </c>
    </row>
    <row r="460" spans="1:9" x14ac:dyDescent="0.3">
      <c r="A460" s="2" t="s">
        <v>619</v>
      </c>
      <c r="B460" s="2" t="s">
        <v>620</v>
      </c>
      <c r="C460" s="2" t="s">
        <v>621</v>
      </c>
      <c r="D460" s="2" t="s">
        <v>12</v>
      </c>
      <c r="E460" s="2" t="s">
        <v>13</v>
      </c>
      <c r="F460" s="3">
        <v>912181.11</v>
      </c>
      <c r="G460" s="3">
        <v>922424.94</v>
      </c>
      <c r="H460" s="3">
        <v>27672.75</v>
      </c>
      <c r="I460" s="10">
        <v>17428.919999999998</v>
      </c>
    </row>
    <row r="461" spans="1:9" x14ac:dyDescent="0.3">
      <c r="A461" s="2" t="s">
        <v>619</v>
      </c>
      <c r="B461" s="2" t="s">
        <v>622</v>
      </c>
      <c r="C461" s="2" t="s">
        <v>623</v>
      </c>
      <c r="D461" s="2" t="s">
        <v>371</v>
      </c>
      <c r="E461" s="2" t="s">
        <v>213</v>
      </c>
      <c r="F461" s="3">
        <v>5030721.0999999996</v>
      </c>
      <c r="G461" s="3">
        <v>5027277.57</v>
      </c>
      <c r="H461" s="3">
        <v>30000</v>
      </c>
      <c r="I461" s="10">
        <v>33443.53</v>
      </c>
    </row>
    <row r="462" spans="1:9" x14ac:dyDescent="0.3">
      <c r="A462" s="2" t="s">
        <v>619</v>
      </c>
      <c r="B462" s="2" t="s">
        <v>626</v>
      </c>
      <c r="C462" s="2" t="s">
        <v>627</v>
      </c>
      <c r="D462" s="2" t="s">
        <v>371</v>
      </c>
      <c r="E462" s="2" t="s">
        <v>29</v>
      </c>
      <c r="F462" s="3">
        <v>2318272.1</v>
      </c>
      <c r="G462" s="3">
        <v>0</v>
      </c>
      <c r="H462" s="3">
        <v>0</v>
      </c>
      <c r="I462" s="10">
        <v>2318272.1</v>
      </c>
    </row>
    <row r="463" spans="1:9" x14ac:dyDescent="0.3">
      <c r="A463" s="2" t="s">
        <v>619</v>
      </c>
      <c r="B463" s="2" t="s">
        <v>624</v>
      </c>
      <c r="C463" s="2" t="s">
        <v>625</v>
      </c>
      <c r="D463" s="2" t="s">
        <v>371</v>
      </c>
      <c r="E463" s="2" t="s">
        <v>213</v>
      </c>
      <c r="F463" s="3">
        <v>6009406.6699999999</v>
      </c>
      <c r="G463" s="3">
        <v>1590562.7899999998</v>
      </c>
      <c r="H463" s="3">
        <v>30000</v>
      </c>
      <c r="I463" s="10">
        <v>4448843.88</v>
      </c>
    </row>
    <row r="464" spans="1:9" x14ac:dyDescent="0.3">
      <c r="A464" s="2" t="s">
        <v>628</v>
      </c>
      <c r="B464" s="2" t="s">
        <v>641</v>
      </c>
      <c r="C464" s="2" t="s">
        <v>642</v>
      </c>
      <c r="D464" s="2" t="s">
        <v>126</v>
      </c>
      <c r="E464" s="2" t="s">
        <v>213</v>
      </c>
      <c r="F464" s="3">
        <v>595474.17999999993</v>
      </c>
      <c r="G464" s="3">
        <v>581094.61</v>
      </c>
      <c r="H464" s="3">
        <v>2749.99</v>
      </c>
      <c r="I464" s="10">
        <v>17129.559999999998</v>
      </c>
    </row>
    <row r="465" spans="1:9" x14ac:dyDescent="0.3">
      <c r="A465" s="2" t="s">
        <v>628</v>
      </c>
      <c r="B465" s="2" t="s">
        <v>639</v>
      </c>
      <c r="C465" s="2" t="s">
        <v>640</v>
      </c>
      <c r="D465" s="2" t="s">
        <v>126</v>
      </c>
      <c r="E465" s="2" t="s">
        <v>213</v>
      </c>
      <c r="F465" s="3">
        <v>1011444.75</v>
      </c>
      <c r="G465" s="3">
        <v>1014696.5</v>
      </c>
      <c r="H465" s="3">
        <v>27250.01</v>
      </c>
      <c r="I465" s="10">
        <v>23998.26</v>
      </c>
    </row>
    <row r="466" spans="1:9" x14ac:dyDescent="0.3">
      <c r="A466" s="2" t="s">
        <v>628</v>
      </c>
      <c r="B466" s="2" t="s">
        <v>643</v>
      </c>
      <c r="C466" s="2" t="s">
        <v>644</v>
      </c>
      <c r="D466" s="2" t="s">
        <v>126</v>
      </c>
      <c r="E466" s="2" t="s">
        <v>213</v>
      </c>
      <c r="F466" s="3">
        <v>3107635.7299999995</v>
      </c>
      <c r="G466" s="3">
        <v>3087033.28</v>
      </c>
      <c r="H466" s="3">
        <v>30000</v>
      </c>
      <c r="I466" s="10">
        <v>50602.45</v>
      </c>
    </row>
    <row r="467" spans="1:9" x14ac:dyDescent="0.3">
      <c r="A467" s="2" t="s">
        <v>628</v>
      </c>
      <c r="B467" s="2" t="s">
        <v>633</v>
      </c>
      <c r="C467" s="2" t="s">
        <v>634</v>
      </c>
      <c r="D467" s="2" t="s">
        <v>126</v>
      </c>
      <c r="E467" s="2" t="s">
        <v>213</v>
      </c>
      <c r="F467" s="3">
        <v>1447734.64</v>
      </c>
      <c r="G467" s="3">
        <v>1417027.0799999998</v>
      </c>
      <c r="H467" s="3">
        <v>30000</v>
      </c>
      <c r="I467" s="10">
        <v>60707.56</v>
      </c>
    </row>
    <row r="468" spans="1:9" x14ac:dyDescent="0.3">
      <c r="A468" s="2" t="s">
        <v>628</v>
      </c>
      <c r="B468" s="2" t="s">
        <v>637</v>
      </c>
      <c r="C468" s="2" t="s">
        <v>638</v>
      </c>
      <c r="D468" s="2" t="s">
        <v>126</v>
      </c>
      <c r="E468" s="2" t="s">
        <v>29</v>
      </c>
      <c r="F468" s="3">
        <v>3425124.17</v>
      </c>
      <c r="G468" s="3">
        <v>3080953.32</v>
      </c>
      <c r="H468" s="3">
        <v>30000</v>
      </c>
      <c r="I468" s="10">
        <v>374170.85</v>
      </c>
    </row>
    <row r="469" spans="1:9" x14ac:dyDescent="0.3">
      <c r="A469" s="2" t="s">
        <v>628</v>
      </c>
      <c r="B469" s="2" t="s">
        <v>631</v>
      </c>
      <c r="C469" s="2" t="s">
        <v>632</v>
      </c>
      <c r="D469" s="2" t="s">
        <v>46</v>
      </c>
      <c r="E469" s="2" t="s">
        <v>13</v>
      </c>
      <c r="F469" s="3">
        <v>497173.2</v>
      </c>
      <c r="G469" s="3">
        <v>0</v>
      </c>
      <c r="H469" s="3">
        <v>0</v>
      </c>
      <c r="I469" s="10">
        <v>497173.2</v>
      </c>
    </row>
    <row r="470" spans="1:9" x14ac:dyDescent="0.3">
      <c r="A470" s="2" t="s">
        <v>628</v>
      </c>
      <c r="B470" s="2" t="s">
        <v>629</v>
      </c>
      <c r="C470" s="2" t="s">
        <v>630</v>
      </c>
      <c r="D470" s="2" t="s">
        <v>46</v>
      </c>
      <c r="E470" s="2" t="s">
        <v>60</v>
      </c>
      <c r="F470" s="3">
        <v>603692</v>
      </c>
      <c r="G470" s="3">
        <v>0</v>
      </c>
      <c r="H470" s="3">
        <v>0</v>
      </c>
      <c r="I470" s="10">
        <v>603692</v>
      </c>
    </row>
    <row r="471" spans="1:9" x14ac:dyDescent="0.3">
      <c r="A471" s="2" t="s">
        <v>628</v>
      </c>
      <c r="B471" s="2" t="s">
        <v>635</v>
      </c>
      <c r="C471" s="2" t="s">
        <v>636</v>
      </c>
      <c r="D471" s="2" t="s">
        <v>84</v>
      </c>
      <c r="E471" s="2" t="s">
        <v>22</v>
      </c>
      <c r="F471" s="3">
        <v>1026961.51</v>
      </c>
      <c r="G471" s="3">
        <v>8500</v>
      </c>
      <c r="H471" s="3">
        <v>255</v>
      </c>
      <c r="I471" s="10">
        <v>1018716.51</v>
      </c>
    </row>
    <row r="472" spans="1:9" x14ac:dyDescent="0.3">
      <c r="A472" s="2" t="s">
        <v>645</v>
      </c>
      <c r="B472" s="2" t="s">
        <v>650</v>
      </c>
      <c r="C472" s="2" t="s">
        <v>651</v>
      </c>
      <c r="D472" s="2" t="s">
        <v>21</v>
      </c>
      <c r="E472" s="2" t="s">
        <v>652</v>
      </c>
      <c r="F472" s="3">
        <v>536209.30000000005</v>
      </c>
      <c r="G472" s="3">
        <v>517544.82</v>
      </c>
      <c r="H472" s="3">
        <v>15526.32</v>
      </c>
      <c r="I472" s="10">
        <v>34190.800000000003</v>
      </c>
    </row>
    <row r="473" spans="1:9" x14ac:dyDescent="0.3">
      <c r="A473" s="2" t="s">
        <v>645</v>
      </c>
      <c r="B473" s="2" t="s">
        <v>648</v>
      </c>
      <c r="C473" s="2" t="s">
        <v>649</v>
      </c>
      <c r="D473" s="2" t="s">
        <v>195</v>
      </c>
      <c r="E473" s="2" t="s">
        <v>196</v>
      </c>
      <c r="F473" s="3">
        <v>615340.80000000005</v>
      </c>
      <c r="G473" s="3">
        <v>129647.65</v>
      </c>
      <c r="H473" s="3">
        <v>3889.43</v>
      </c>
      <c r="I473" s="10">
        <v>489582.57999999996</v>
      </c>
    </row>
    <row r="474" spans="1:9" x14ac:dyDescent="0.3">
      <c r="A474" s="2" t="s">
        <v>645</v>
      </c>
      <c r="B474" s="2" t="s">
        <v>646</v>
      </c>
      <c r="C474" s="2" t="s">
        <v>647</v>
      </c>
      <c r="D474" s="2" t="s">
        <v>195</v>
      </c>
      <c r="E474" s="2" t="s">
        <v>196</v>
      </c>
      <c r="F474" s="3">
        <v>586844.44999999995</v>
      </c>
      <c r="G474" s="3">
        <v>48860.7</v>
      </c>
      <c r="H474" s="3">
        <v>1465.82</v>
      </c>
      <c r="I474" s="10">
        <v>539449.56999999995</v>
      </c>
    </row>
    <row r="475" spans="1:9" x14ac:dyDescent="0.3">
      <c r="A475" s="4" t="s">
        <v>1306</v>
      </c>
      <c r="B475" s="4" t="s">
        <v>1307</v>
      </c>
      <c r="C475" s="4" t="s">
        <v>1308</v>
      </c>
      <c r="D475" s="4" t="s">
        <v>1049</v>
      </c>
      <c r="E475" s="5"/>
      <c r="F475" s="6">
        <v>100365</v>
      </c>
      <c r="G475" s="6">
        <v>98789.7</v>
      </c>
      <c r="H475" s="7">
        <v>0</v>
      </c>
      <c r="I475" s="9">
        <v>1575.3</v>
      </c>
    </row>
    <row r="476" spans="1:9" x14ac:dyDescent="0.3">
      <c r="A476" s="2" t="s">
        <v>653</v>
      </c>
      <c r="B476" s="2" t="s">
        <v>658</v>
      </c>
      <c r="C476" s="2" t="s">
        <v>659</v>
      </c>
      <c r="D476" s="2" t="s">
        <v>660</v>
      </c>
      <c r="E476" s="2" t="s">
        <v>29</v>
      </c>
      <c r="F476" s="3">
        <v>3374223.52</v>
      </c>
      <c r="G476" s="3">
        <v>3288803.76</v>
      </c>
      <c r="H476" s="3">
        <v>30000</v>
      </c>
      <c r="I476" s="10">
        <v>115419.75999999998</v>
      </c>
    </row>
    <row r="477" spans="1:9" x14ac:dyDescent="0.3">
      <c r="A477" s="2" t="s">
        <v>653</v>
      </c>
      <c r="B477" s="2" t="s">
        <v>654</v>
      </c>
      <c r="C477" s="2" t="s">
        <v>655</v>
      </c>
      <c r="D477" s="2" t="s">
        <v>84</v>
      </c>
      <c r="E477" s="2" t="s">
        <v>85</v>
      </c>
      <c r="F477" s="3">
        <v>372376.2</v>
      </c>
      <c r="G477" s="3">
        <v>1300</v>
      </c>
      <c r="H477" s="3">
        <v>39</v>
      </c>
      <c r="I477" s="10">
        <v>371115.2</v>
      </c>
    </row>
    <row r="478" spans="1:9" x14ac:dyDescent="0.3">
      <c r="A478" s="2" t="s">
        <v>653</v>
      </c>
      <c r="B478" s="2" t="s">
        <v>656</v>
      </c>
      <c r="C478" s="2" t="s">
        <v>657</v>
      </c>
      <c r="D478" s="2" t="s">
        <v>84</v>
      </c>
      <c r="E478" s="2" t="s">
        <v>85</v>
      </c>
      <c r="F478" s="3">
        <v>455896.06</v>
      </c>
      <c r="G478" s="3">
        <v>750</v>
      </c>
      <c r="H478" s="3">
        <v>22.5</v>
      </c>
      <c r="I478" s="10">
        <v>455168.56</v>
      </c>
    </row>
    <row r="479" spans="1:9" x14ac:dyDescent="0.3">
      <c r="A479" s="2" t="s">
        <v>661</v>
      </c>
      <c r="B479" s="2" t="s">
        <v>664</v>
      </c>
      <c r="C479" s="2" t="s">
        <v>665</v>
      </c>
      <c r="D479" s="2" t="s">
        <v>129</v>
      </c>
      <c r="E479" s="2" t="s">
        <v>22</v>
      </c>
      <c r="F479" s="3">
        <v>476452.29</v>
      </c>
      <c r="G479" s="3">
        <v>474351.41</v>
      </c>
      <c r="H479" s="3">
        <v>4892.6699999999992</v>
      </c>
      <c r="I479" s="10">
        <v>6993.5499999999993</v>
      </c>
    </row>
    <row r="480" spans="1:9" x14ac:dyDescent="0.3">
      <c r="A480" s="2" t="s">
        <v>661</v>
      </c>
      <c r="B480" s="2" t="s">
        <v>662</v>
      </c>
      <c r="C480" s="2" t="s">
        <v>663</v>
      </c>
      <c r="D480" s="2" t="s">
        <v>129</v>
      </c>
      <c r="E480" s="2" t="s">
        <v>22</v>
      </c>
      <c r="F480" s="3">
        <v>637154.71</v>
      </c>
      <c r="G480" s="3">
        <v>636806.05000000005</v>
      </c>
      <c r="H480" s="3">
        <v>9892.74</v>
      </c>
      <c r="I480" s="10">
        <v>10241.4</v>
      </c>
    </row>
    <row r="481" spans="1:9" x14ac:dyDescent="0.3">
      <c r="A481" s="2" t="s">
        <v>661</v>
      </c>
      <c r="B481" s="2" t="s">
        <v>668</v>
      </c>
      <c r="C481" s="2" t="s">
        <v>669</v>
      </c>
      <c r="D481" s="2" t="s">
        <v>126</v>
      </c>
      <c r="E481" s="2" t="s">
        <v>29</v>
      </c>
      <c r="F481" s="3">
        <v>1546478.68</v>
      </c>
      <c r="G481" s="3">
        <v>0</v>
      </c>
      <c r="H481" s="3">
        <v>0</v>
      </c>
      <c r="I481" s="10">
        <v>1546478.68</v>
      </c>
    </row>
    <row r="482" spans="1:9" x14ac:dyDescent="0.3">
      <c r="A482" s="2" t="s">
        <v>661</v>
      </c>
      <c r="B482" s="2" t="s">
        <v>666</v>
      </c>
      <c r="C482" s="2" t="s">
        <v>667</v>
      </c>
      <c r="D482" s="2" t="s">
        <v>126</v>
      </c>
      <c r="E482" s="2" t="s">
        <v>29</v>
      </c>
      <c r="F482" s="3">
        <v>1903498.15</v>
      </c>
      <c r="G482" s="3">
        <v>0</v>
      </c>
      <c r="H482" s="3">
        <v>0</v>
      </c>
      <c r="I482" s="10">
        <v>1903498.15</v>
      </c>
    </row>
    <row r="483" spans="1:9" x14ac:dyDescent="0.3">
      <c r="A483" s="2" t="s">
        <v>670</v>
      </c>
      <c r="B483" s="2" t="s">
        <v>671</v>
      </c>
      <c r="C483" s="2" t="s">
        <v>672</v>
      </c>
      <c r="D483" s="2" t="s">
        <v>12</v>
      </c>
      <c r="E483" s="2" t="s">
        <v>13</v>
      </c>
      <c r="F483" s="3">
        <v>244776.07</v>
      </c>
      <c r="G483" s="3">
        <v>236412.93</v>
      </c>
      <c r="H483" s="3">
        <v>1</v>
      </c>
      <c r="I483" s="10">
        <v>8364.14</v>
      </c>
    </row>
    <row r="484" spans="1:9" x14ac:dyDescent="0.3">
      <c r="A484" s="2" t="s">
        <v>670</v>
      </c>
      <c r="B484" s="2" t="s">
        <v>673</v>
      </c>
      <c r="C484" s="2" t="s">
        <v>674</v>
      </c>
      <c r="D484" s="2" t="s">
        <v>88</v>
      </c>
      <c r="E484" s="2" t="s">
        <v>158</v>
      </c>
      <c r="F484" s="3">
        <v>67201.239999999991</v>
      </c>
      <c r="G484" s="3">
        <v>0</v>
      </c>
      <c r="H484" s="3">
        <v>0</v>
      </c>
      <c r="I484" s="10">
        <v>67201.239999999991</v>
      </c>
    </row>
    <row r="485" spans="1:9" x14ac:dyDescent="0.3">
      <c r="A485" s="2" t="s">
        <v>670</v>
      </c>
      <c r="B485" s="2" t="s">
        <v>678</v>
      </c>
      <c r="C485" s="2" t="s">
        <v>679</v>
      </c>
      <c r="D485" s="2" t="s">
        <v>371</v>
      </c>
      <c r="E485" s="2" t="s">
        <v>29</v>
      </c>
      <c r="F485" s="3">
        <v>896005.22</v>
      </c>
      <c r="G485" s="3">
        <v>646677.71</v>
      </c>
      <c r="H485" s="3">
        <v>19400.34</v>
      </c>
      <c r="I485" s="10">
        <v>268727.84999999998</v>
      </c>
    </row>
    <row r="486" spans="1:9" x14ac:dyDescent="0.3">
      <c r="A486" s="2" t="s">
        <v>670</v>
      </c>
      <c r="B486" s="2" t="s">
        <v>675</v>
      </c>
      <c r="C486" s="2" t="s">
        <v>676</v>
      </c>
      <c r="D486" s="2" t="s">
        <v>677</v>
      </c>
      <c r="E486" s="2" t="s">
        <v>196</v>
      </c>
      <c r="F486" s="3">
        <v>291809.8</v>
      </c>
      <c r="G486" s="3">
        <v>0</v>
      </c>
      <c r="H486" s="3">
        <v>0</v>
      </c>
      <c r="I486" s="10">
        <v>291809.8</v>
      </c>
    </row>
    <row r="487" spans="1:9" x14ac:dyDescent="0.3">
      <c r="A487" s="2" t="s">
        <v>680</v>
      </c>
      <c r="B487" s="2" t="s">
        <v>681</v>
      </c>
      <c r="C487" s="2" t="s">
        <v>682</v>
      </c>
      <c r="D487" s="2" t="s">
        <v>114</v>
      </c>
      <c r="E487" s="2" t="s">
        <v>22</v>
      </c>
      <c r="F487" s="3">
        <v>308110.7</v>
      </c>
      <c r="G487" s="3">
        <v>308635.7</v>
      </c>
      <c r="H487" s="3">
        <v>9259.07</v>
      </c>
      <c r="I487" s="10">
        <v>8734.07</v>
      </c>
    </row>
    <row r="488" spans="1:9" x14ac:dyDescent="0.3">
      <c r="A488" s="2" t="s">
        <v>680</v>
      </c>
      <c r="B488" s="2" t="s">
        <v>683</v>
      </c>
      <c r="C488" s="2" t="s">
        <v>684</v>
      </c>
      <c r="D488" s="2" t="s">
        <v>111</v>
      </c>
      <c r="E488" s="2" t="s">
        <v>96</v>
      </c>
      <c r="F488" s="3">
        <v>1410336.2599999998</v>
      </c>
      <c r="G488" s="3">
        <v>10675</v>
      </c>
      <c r="H488" s="3">
        <v>320.25</v>
      </c>
      <c r="I488" s="10">
        <v>1399981.5099999998</v>
      </c>
    </row>
    <row r="489" spans="1:9" x14ac:dyDescent="0.3">
      <c r="A489" s="2" t="s">
        <v>685</v>
      </c>
      <c r="B489" s="2" t="s">
        <v>688</v>
      </c>
      <c r="C489" s="2" t="s">
        <v>689</v>
      </c>
      <c r="D489" s="2" t="s">
        <v>84</v>
      </c>
      <c r="E489" s="2" t="s">
        <v>22</v>
      </c>
      <c r="F489" s="3">
        <v>493802.36</v>
      </c>
      <c r="G489" s="3">
        <v>482889.94</v>
      </c>
      <c r="H489" s="3">
        <v>14455.21</v>
      </c>
      <c r="I489" s="10">
        <v>25367.629999999997</v>
      </c>
    </row>
    <row r="490" spans="1:9" x14ac:dyDescent="0.3">
      <c r="A490" s="2" t="s">
        <v>685</v>
      </c>
      <c r="B490" s="2" t="s">
        <v>694</v>
      </c>
      <c r="C490" s="2" t="s">
        <v>695</v>
      </c>
      <c r="D490" s="2" t="s">
        <v>696</v>
      </c>
      <c r="E490" s="2" t="s">
        <v>85</v>
      </c>
      <c r="F490" s="3">
        <v>71080.599999999991</v>
      </c>
      <c r="G490" s="3">
        <v>0</v>
      </c>
      <c r="H490" s="3">
        <v>0</v>
      </c>
      <c r="I490" s="10">
        <v>71080.599999999991</v>
      </c>
    </row>
    <row r="491" spans="1:9" x14ac:dyDescent="0.3">
      <c r="A491" s="2" t="s">
        <v>685</v>
      </c>
      <c r="B491" s="2" t="s">
        <v>697</v>
      </c>
      <c r="C491" s="2" t="s">
        <v>698</v>
      </c>
      <c r="D491" s="2" t="s">
        <v>696</v>
      </c>
      <c r="E491" s="2" t="s">
        <v>85</v>
      </c>
      <c r="F491" s="3">
        <v>93096.7</v>
      </c>
      <c r="G491" s="3">
        <v>0</v>
      </c>
      <c r="H491" s="3">
        <v>0</v>
      </c>
      <c r="I491" s="10">
        <v>93096.7</v>
      </c>
    </row>
    <row r="492" spans="1:9" x14ac:dyDescent="0.3">
      <c r="A492" s="2" t="s">
        <v>685</v>
      </c>
      <c r="B492" s="2" t="s">
        <v>692</v>
      </c>
      <c r="C492" s="2" t="s">
        <v>693</v>
      </c>
      <c r="D492" s="2" t="s">
        <v>84</v>
      </c>
      <c r="E492" s="2" t="s">
        <v>85</v>
      </c>
      <c r="F492" s="3">
        <v>288712.77999999997</v>
      </c>
      <c r="G492" s="3">
        <v>1450</v>
      </c>
      <c r="H492" s="3">
        <v>43.5</v>
      </c>
      <c r="I492" s="10">
        <v>287306.27999999997</v>
      </c>
    </row>
    <row r="493" spans="1:9" x14ac:dyDescent="0.3">
      <c r="A493" s="2" t="s">
        <v>685</v>
      </c>
      <c r="B493" s="2" t="s">
        <v>690</v>
      </c>
      <c r="C493" s="2" t="s">
        <v>691</v>
      </c>
      <c r="D493" s="2" t="s">
        <v>126</v>
      </c>
      <c r="E493" s="2" t="s">
        <v>29</v>
      </c>
      <c r="F493" s="3">
        <v>984437.66</v>
      </c>
      <c r="G493" s="3">
        <v>700</v>
      </c>
      <c r="H493" s="3">
        <v>21</v>
      </c>
      <c r="I493" s="10">
        <v>983758.66</v>
      </c>
    </row>
    <row r="494" spans="1:9" x14ac:dyDescent="0.3">
      <c r="A494" s="2" t="s">
        <v>685</v>
      </c>
      <c r="B494" s="2" t="s">
        <v>686</v>
      </c>
      <c r="C494" s="2" t="s">
        <v>687</v>
      </c>
      <c r="D494" s="2" t="s">
        <v>126</v>
      </c>
      <c r="E494" s="2" t="s">
        <v>29</v>
      </c>
      <c r="F494" s="3">
        <v>2359127.15</v>
      </c>
      <c r="G494" s="3">
        <v>1200</v>
      </c>
      <c r="H494" s="3">
        <v>36</v>
      </c>
      <c r="I494" s="10">
        <v>2357963.15</v>
      </c>
    </row>
    <row r="495" spans="1:9" x14ac:dyDescent="0.3">
      <c r="A495" s="2" t="s">
        <v>699</v>
      </c>
      <c r="B495" s="2" t="s">
        <v>702</v>
      </c>
      <c r="C495" s="2" t="s">
        <v>703</v>
      </c>
      <c r="D495" s="2" t="s">
        <v>39</v>
      </c>
      <c r="E495" s="2" t="s">
        <v>22</v>
      </c>
      <c r="F495" s="3">
        <v>481912.75</v>
      </c>
      <c r="G495" s="3">
        <v>468567.2</v>
      </c>
      <c r="H495" s="3">
        <v>14057.009999999998</v>
      </c>
      <c r="I495" s="10">
        <v>27402.559999999998</v>
      </c>
    </row>
    <row r="496" spans="1:9" x14ac:dyDescent="0.3">
      <c r="A496" s="2" t="s">
        <v>699</v>
      </c>
      <c r="B496" s="2" t="s">
        <v>708</v>
      </c>
      <c r="C496" s="2" t="s">
        <v>709</v>
      </c>
      <c r="D496" s="2" t="s">
        <v>126</v>
      </c>
      <c r="E496" s="2" t="s">
        <v>29</v>
      </c>
      <c r="F496" s="3">
        <v>1882114.3499999999</v>
      </c>
      <c r="G496" s="3">
        <v>1875002.3299999996</v>
      </c>
      <c r="H496" s="3">
        <v>30000</v>
      </c>
      <c r="I496" s="10">
        <v>37112.019999999997</v>
      </c>
    </row>
    <row r="497" spans="1:9" x14ac:dyDescent="0.3">
      <c r="A497" s="2" t="s">
        <v>699</v>
      </c>
      <c r="B497" s="2" t="s">
        <v>700</v>
      </c>
      <c r="C497" s="2" t="s">
        <v>701</v>
      </c>
      <c r="D497" s="2" t="s">
        <v>84</v>
      </c>
      <c r="E497" s="2" t="s">
        <v>22</v>
      </c>
      <c r="F497" s="3">
        <v>594695.03</v>
      </c>
      <c r="G497" s="3">
        <v>562068.76</v>
      </c>
      <c r="H497" s="3">
        <v>16862.099999999999</v>
      </c>
      <c r="I497" s="10">
        <v>49488.37</v>
      </c>
    </row>
    <row r="498" spans="1:9" x14ac:dyDescent="0.3">
      <c r="A498" s="2" t="s">
        <v>699</v>
      </c>
      <c r="B498" s="2" t="s">
        <v>704</v>
      </c>
      <c r="C498" s="2" t="s">
        <v>705</v>
      </c>
      <c r="D498" s="2" t="s">
        <v>126</v>
      </c>
      <c r="E498" s="2" t="s">
        <v>29</v>
      </c>
      <c r="F498" s="3">
        <v>1759857.1899999997</v>
      </c>
      <c r="G498" s="3">
        <v>1720816.5099999998</v>
      </c>
      <c r="H498" s="3">
        <v>30000</v>
      </c>
      <c r="I498" s="10">
        <v>69040.679999999993</v>
      </c>
    </row>
    <row r="499" spans="1:9" x14ac:dyDescent="0.3">
      <c r="A499" s="2" t="s">
        <v>699</v>
      </c>
      <c r="B499" s="2" t="s">
        <v>706</v>
      </c>
      <c r="C499" s="2" t="s">
        <v>707</v>
      </c>
      <c r="D499" s="2" t="s">
        <v>126</v>
      </c>
      <c r="E499" s="2" t="s">
        <v>29</v>
      </c>
      <c r="F499" s="3">
        <v>2597930.9799999995</v>
      </c>
      <c r="G499" s="3">
        <v>11750</v>
      </c>
      <c r="H499" s="3">
        <v>352.5</v>
      </c>
      <c r="I499" s="10">
        <v>2586533.4799999995</v>
      </c>
    </row>
    <row r="500" spans="1:9" x14ac:dyDescent="0.3">
      <c r="A500" s="4" t="s">
        <v>1309</v>
      </c>
      <c r="B500" s="4" t="s">
        <v>1310</v>
      </c>
      <c r="C500" s="4" t="s">
        <v>1311</v>
      </c>
      <c r="D500" s="4" t="s">
        <v>1010</v>
      </c>
      <c r="E500" s="5"/>
      <c r="F500" s="6">
        <v>395011</v>
      </c>
      <c r="G500" s="6">
        <v>395010.34</v>
      </c>
      <c r="H500" s="7">
        <v>0</v>
      </c>
      <c r="I500" s="9">
        <v>0.66</v>
      </c>
    </row>
    <row r="501" spans="1:9" x14ac:dyDescent="0.3">
      <c r="A501" s="4" t="s">
        <v>1309</v>
      </c>
      <c r="B501" s="4" t="s">
        <v>1312</v>
      </c>
      <c r="C501" s="4" t="s">
        <v>1313</v>
      </c>
      <c r="D501" s="4" t="s">
        <v>1049</v>
      </c>
      <c r="E501" s="5"/>
      <c r="F501" s="6">
        <v>19580</v>
      </c>
      <c r="G501" s="6">
        <v>641.6</v>
      </c>
      <c r="H501" s="7">
        <v>0</v>
      </c>
      <c r="I501" s="9">
        <v>18938.400000000001</v>
      </c>
    </row>
    <row r="502" spans="1:9" x14ac:dyDescent="0.3">
      <c r="A502" s="2" t="s">
        <v>710</v>
      </c>
      <c r="B502" s="2" t="s">
        <v>711</v>
      </c>
      <c r="C502" s="2" t="s">
        <v>712</v>
      </c>
      <c r="D502" s="2" t="s">
        <v>713</v>
      </c>
      <c r="E502" s="2" t="s">
        <v>196</v>
      </c>
      <c r="F502" s="3">
        <v>1032962.69</v>
      </c>
      <c r="G502" s="3">
        <v>0</v>
      </c>
      <c r="H502" s="3">
        <v>0</v>
      </c>
      <c r="I502" s="10">
        <v>1032962.69</v>
      </c>
    </row>
    <row r="503" spans="1:9" x14ac:dyDescent="0.3">
      <c r="A503" s="2" t="s">
        <v>714</v>
      </c>
      <c r="B503" s="2" t="s">
        <v>723</v>
      </c>
      <c r="C503" s="2" t="s">
        <v>724</v>
      </c>
      <c r="D503" s="2" t="s">
        <v>51</v>
      </c>
      <c r="E503" s="2" t="s">
        <v>29</v>
      </c>
      <c r="F503" s="3">
        <v>3204793</v>
      </c>
      <c r="G503" s="3">
        <v>3220428.94</v>
      </c>
      <c r="H503" s="3">
        <v>22204.329999999998</v>
      </c>
      <c r="I503" s="10">
        <v>6568.3899999999994</v>
      </c>
    </row>
    <row r="504" spans="1:9" x14ac:dyDescent="0.3">
      <c r="A504" s="2" t="s">
        <v>714</v>
      </c>
      <c r="B504" s="2" t="s">
        <v>721</v>
      </c>
      <c r="C504" s="2" t="s">
        <v>722</v>
      </c>
      <c r="D504" s="2" t="s">
        <v>51</v>
      </c>
      <c r="E504" s="2" t="s">
        <v>29</v>
      </c>
      <c r="F504" s="3">
        <v>1132768.1599999999</v>
      </c>
      <c r="G504" s="3">
        <v>1131859.98</v>
      </c>
      <c r="H504" s="3">
        <v>7795.6699999999992</v>
      </c>
      <c r="I504" s="10">
        <v>8703.85</v>
      </c>
    </row>
    <row r="505" spans="1:9" x14ac:dyDescent="0.3">
      <c r="A505" s="2" t="s">
        <v>714</v>
      </c>
      <c r="B505" s="2" t="s">
        <v>719</v>
      </c>
      <c r="C505" s="2" t="s">
        <v>720</v>
      </c>
      <c r="D505" s="2" t="s">
        <v>46</v>
      </c>
      <c r="E505" s="2" t="s">
        <v>22</v>
      </c>
      <c r="F505" s="3">
        <v>1057145.4099999999</v>
      </c>
      <c r="G505" s="3">
        <v>1047025.62</v>
      </c>
      <c r="H505" s="3">
        <v>30000</v>
      </c>
      <c r="I505" s="10">
        <v>40119.79</v>
      </c>
    </row>
    <row r="506" spans="1:9" x14ac:dyDescent="0.3">
      <c r="A506" s="2" t="s">
        <v>714</v>
      </c>
      <c r="B506" s="2" t="s">
        <v>715</v>
      </c>
      <c r="C506" s="2" t="s">
        <v>716</v>
      </c>
      <c r="D506" s="2" t="s">
        <v>46</v>
      </c>
      <c r="E506" s="2" t="s">
        <v>22</v>
      </c>
      <c r="F506" s="3">
        <v>670519.31999999995</v>
      </c>
      <c r="G506" s="3">
        <v>649415.69999999995</v>
      </c>
      <c r="H506" s="3">
        <v>19482.48</v>
      </c>
      <c r="I506" s="10">
        <v>40586.1</v>
      </c>
    </row>
    <row r="507" spans="1:9" x14ac:dyDescent="0.3">
      <c r="A507" s="2" t="s">
        <v>714</v>
      </c>
      <c r="B507" s="2" t="s">
        <v>717</v>
      </c>
      <c r="C507" s="2" t="s">
        <v>718</v>
      </c>
      <c r="D507" s="2" t="s">
        <v>677</v>
      </c>
      <c r="E507" s="2" t="s">
        <v>196</v>
      </c>
      <c r="F507" s="3">
        <v>71104.799999999988</v>
      </c>
      <c r="G507" s="3">
        <v>0</v>
      </c>
      <c r="H507" s="3">
        <v>0</v>
      </c>
      <c r="I507" s="10">
        <v>71104.799999999988</v>
      </c>
    </row>
    <row r="508" spans="1:9" x14ac:dyDescent="0.3">
      <c r="A508" s="2" t="s">
        <v>725</v>
      </c>
      <c r="B508" s="2" t="s">
        <v>728</v>
      </c>
      <c r="C508" s="2" t="s">
        <v>729</v>
      </c>
      <c r="D508" s="2" t="s">
        <v>340</v>
      </c>
      <c r="E508" s="2" t="s">
        <v>22</v>
      </c>
      <c r="F508" s="3">
        <v>440518.26</v>
      </c>
      <c r="G508" s="3">
        <v>442978.92</v>
      </c>
      <c r="H508" s="3">
        <v>13289.359999999999</v>
      </c>
      <c r="I508" s="10">
        <v>10828.7</v>
      </c>
    </row>
    <row r="509" spans="1:9" x14ac:dyDescent="0.3">
      <c r="A509" s="2" t="s">
        <v>725</v>
      </c>
      <c r="B509" s="2" t="s">
        <v>726</v>
      </c>
      <c r="C509" s="2" t="s">
        <v>727</v>
      </c>
      <c r="D509" s="2" t="s">
        <v>162</v>
      </c>
      <c r="E509" s="2" t="s">
        <v>158</v>
      </c>
      <c r="F509" s="3">
        <v>226930.75</v>
      </c>
      <c r="G509" s="3">
        <v>0</v>
      </c>
      <c r="H509" s="3">
        <v>0</v>
      </c>
      <c r="I509" s="10">
        <v>226930.75</v>
      </c>
    </row>
    <row r="510" spans="1:9" x14ac:dyDescent="0.3">
      <c r="A510" s="4" t="s">
        <v>1314</v>
      </c>
      <c r="B510" s="4" t="s">
        <v>1315</v>
      </c>
      <c r="C510" s="4" t="s">
        <v>1316</v>
      </c>
      <c r="D510" s="4" t="s">
        <v>1084</v>
      </c>
      <c r="E510" s="5"/>
      <c r="F510" s="6">
        <v>192000</v>
      </c>
      <c r="G510" s="6">
        <v>191952.34</v>
      </c>
      <c r="H510" s="7">
        <v>0</v>
      </c>
      <c r="I510" s="9">
        <v>47.66</v>
      </c>
    </row>
    <row r="511" spans="1:9" x14ac:dyDescent="0.3">
      <c r="A511" s="4" t="s">
        <v>1314</v>
      </c>
      <c r="B511" s="4" t="s">
        <v>1317</v>
      </c>
      <c r="C511" s="4" t="s">
        <v>1318</v>
      </c>
      <c r="D511" s="4" t="s">
        <v>1084</v>
      </c>
      <c r="E511" s="5"/>
      <c r="F511" s="6">
        <v>193325.58</v>
      </c>
      <c r="G511" s="6">
        <v>187592.57</v>
      </c>
      <c r="H511" s="7">
        <v>0</v>
      </c>
      <c r="I511" s="9">
        <v>5733.01</v>
      </c>
    </row>
    <row r="512" spans="1:9" x14ac:dyDescent="0.3">
      <c r="A512" s="4" t="s">
        <v>1314</v>
      </c>
      <c r="B512" s="4" t="s">
        <v>1319</v>
      </c>
      <c r="C512" s="4" t="s">
        <v>1320</v>
      </c>
      <c r="D512" s="4" t="s">
        <v>1229</v>
      </c>
      <c r="E512" s="5"/>
      <c r="F512" s="6">
        <v>56026</v>
      </c>
      <c r="G512" s="6">
        <v>45383.17</v>
      </c>
      <c r="H512" s="7">
        <v>0</v>
      </c>
      <c r="I512" s="9">
        <v>10642.83</v>
      </c>
    </row>
    <row r="513" spans="1:9" x14ac:dyDescent="0.3">
      <c r="A513" s="2" t="s">
        <v>730</v>
      </c>
      <c r="B513" s="2" t="s">
        <v>731</v>
      </c>
      <c r="C513" s="2" t="s">
        <v>732</v>
      </c>
      <c r="D513" s="2" t="s">
        <v>340</v>
      </c>
      <c r="E513" s="2" t="s">
        <v>22</v>
      </c>
      <c r="F513" s="3">
        <v>875997.82</v>
      </c>
      <c r="G513" s="3">
        <v>872837.62</v>
      </c>
      <c r="H513" s="3">
        <v>19470.05</v>
      </c>
      <c r="I513" s="10">
        <v>22630.25</v>
      </c>
    </row>
    <row r="514" spans="1:9" x14ac:dyDescent="0.3">
      <c r="A514" s="2" t="s">
        <v>733</v>
      </c>
      <c r="B514" s="2" t="s">
        <v>734</v>
      </c>
      <c r="C514" s="2" t="s">
        <v>735</v>
      </c>
      <c r="D514" s="2" t="s">
        <v>431</v>
      </c>
      <c r="E514" s="2" t="s">
        <v>595</v>
      </c>
      <c r="F514" s="3">
        <v>3683279.4899999998</v>
      </c>
      <c r="G514" s="3">
        <v>3666026.1399999997</v>
      </c>
      <c r="H514" s="3">
        <v>30000</v>
      </c>
      <c r="I514" s="10">
        <v>47253.35</v>
      </c>
    </row>
    <row r="515" spans="1:9" x14ac:dyDescent="0.3">
      <c r="A515" s="2" t="s">
        <v>733</v>
      </c>
      <c r="B515" s="2" t="s">
        <v>738</v>
      </c>
      <c r="C515" s="2" t="s">
        <v>739</v>
      </c>
      <c r="D515" s="2" t="s">
        <v>740</v>
      </c>
      <c r="E515" s="2" t="s">
        <v>240</v>
      </c>
      <c r="F515" s="3">
        <v>785284.48</v>
      </c>
      <c r="G515" s="3">
        <v>725364.35</v>
      </c>
      <c r="H515" s="3">
        <v>21880.98</v>
      </c>
      <c r="I515" s="10">
        <v>81801.109999999986</v>
      </c>
    </row>
    <row r="516" spans="1:9" x14ac:dyDescent="0.3">
      <c r="A516" s="2" t="s">
        <v>733</v>
      </c>
      <c r="B516" s="2" t="s">
        <v>736</v>
      </c>
      <c r="C516" s="2" t="s">
        <v>737</v>
      </c>
      <c r="D516" s="2" t="s">
        <v>51</v>
      </c>
      <c r="E516" s="2" t="s">
        <v>29</v>
      </c>
      <c r="F516" s="3">
        <v>567315.64</v>
      </c>
      <c r="G516" s="3">
        <v>70709.599999999991</v>
      </c>
      <c r="H516" s="3">
        <v>2121.29</v>
      </c>
      <c r="I516" s="10">
        <v>498727.32999999996</v>
      </c>
    </row>
    <row r="517" spans="1:9" x14ac:dyDescent="0.3">
      <c r="A517" s="2" t="s">
        <v>733</v>
      </c>
      <c r="B517" s="2" t="s">
        <v>741</v>
      </c>
      <c r="C517" s="2" t="s">
        <v>742</v>
      </c>
      <c r="D517" s="2" t="s">
        <v>743</v>
      </c>
      <c r="E517" s="2" t="s">
        <v>262</v>
      </c>
      <c r="F517" s="3">
        <v>549605.5</v>
      </c>
      <c r="G517" s="3">
        <v>0</v>
      </c>
      <c r="H517" s="3">
        <v>0</v>
      </c>
      <c r="I517" s="10">
        <v>549605.5</v>
      </c>
    </row>
    <row r="518" spans="1:9" x14ac:dyDescent="0.3">
      <c r="A518" s="4" t="s">
        <v>1321</v>
      </c>
      <c r="B518" s="4" t="s">
        <v>1322</v>
      </c>
      <c r="C518" s="4" t="s">
        <v>1323</v>
      </c>
      <c r="D518" s="4" t="s">
        <v>1324</v>
      </c>
      <c r="E518" s="5"/>
      <c r="F518" s="6">
        <v>1010721.21</v>
      </c>
      <c r="G518" s="6">
        <v>931241.2</v>
      </c>
      <c r="H518" s="7">
        <v>46562.06</v>
      </c>
      <c r="I518" s="9">
        <v>126042.07</v>
      </c>
    </row>
    <row r="519" spans="1:9" x14ac:dyDescent="0.3">
      <c r="A519" s="2" t="s">
        <v>744</v>
      </c>
      <c r="B519" s="2" t="s">
        <v>747</v>
      </c>
      <c r="C519" s="2" t="s">
        <v>748</v>
      </c>
      <c r="D519" s="2" t="s">
        <v>157</v>
      </c>
      <c r="E519" s="2" t="s">
        <v>158</v>
      </c>
      <c r="F519" s="3">
        <v>95961.26</v>
      </c>
      <c r="G519" s="3">
        <v>0</v>
      </c>
      <c r="H519" s="3">
        <v>0</v>
      </c>
      <c r="I519" s="10">
        <v>95961.26</v>
      </c>
    </row>
    <row r="520" spans="1:9" x14ac:dyDescent="0.3">
      <c r="A520" s="2" t="s">
        <v>744</v>
      </c>
      <c r="B520" s="2" t="s">
        <v>749</v>
      </c>
      <c r="C520" s="2" t="s">
        <v>750</v>
      </c>
      <c r="D520" s="2" t="s">
        <v>46</v>
      </c>
      <c r="E520" s="2" t="s">
        <v>13</v>
      </c>
      <c r="F520" s="3">
        <v>782052.8</v>
      </c>
      <c r="G520" s="3">
        <v>613715.79</v>
      </c>
      <c r="H520" s="3">
        <v>18411.47</v>
      </c>
      <c r="I520" s="10">
        <v>186748.47999999998</v>
      </c>
    </row>
    <row r="521" spans="1:9" x14ac:dyDescent="0.3">
      <c r="A521" s="2" t="s">
        <v>744</v>
      </c>
      <c r="B521" s="2" t="s">
        <v>745</v>
      </c>
      <c r="C521" s="2" t="s">
        <v>746</v>
      </c>
      <c r="D521" s="2" t="s">
        <v>46</v>
      </c>
      <c r="E521" s="2" t="s">
        <v>22</v>
      </c>
      <c r="F521" s="3">
        <v>969749.6</v>
      </c>
      <c r="G521" s="3">
        <v>0</v>
      </c>
      <c r="H521" s="3">
        <v>0</v>
      </c>
      <c r="I521" s="10">
        <v>969749.6</v>
      </c>
    </row>
    <row r="522" spans="1:9" x14ac:dyDescent="0.3">
      <c r="A522" s="4" t="s">
        <v>1325</v>
      </c>
      <c r="B522" s="4" t="s">
        <v>1326</v>
      </c>
      <c r="C522" s="4" t="s">
        <v>1327</v>
      </c>
      <c r="D522" s="4" t="s">
        <v>1049</v>
      </c>
      <c r="E522" s="5"/>
      <c r="F522" s="6">
        <v>20890</v>
      </c>
      <c r="G522" s="6">
        <v>19845.5</v>
      </c>
      <c r="H522" s="7">
        <v>0</v>
      </c>
      <c r="I522" s="9">
        <v>1044.5</v>
      </c>
    </row>
    <row r="523" spans="1:9" x14ac:dyDescent="0.3">
      <c r="A523" s="4" t="s">
        <v>1325</v>
      </c>
      <c r="B523" s="4" t="s">
        <v>1326</v>
      </c>
      <c r="C523" s="4" t="s">
        <v>1328</v>
      </c>
      <c r="D523" s="4" t="s">
        <v>1049</v>
      </c>
      <c r="E523" s="5"/>
      <c r="F523" s="6">
        <v>13140</v>
      </c>
      <c r="G523" s="6">
        <v>11866</v>
      </c>
      <c r="H523" s="7">
        <v>0</v>
      </c>
      <c r="I523" s="9">
        <v>1274</v>
      </c>
    </row>
    <row r="524" spans="1:9" x14ac:dyDescent="0.3">
      <c r="A524" s="4" t="s">
        <v>1325</v>
      </c>
      <c r="B524" s="4" t="s">
        <v>1329</v>
      </c>
      <c r="C524" s="4" t="s">
        <v>1330</v>
      </c>
      <c r="D524" s="4" t="s">
        <v>1331</v>
      </c>
      <c r="E524" s="5"/>
      <c r="F524" s="6">
        <v>106678</v>
      </c>
      <c r="G524" s="6">
        <v>66839.12</v>
      </c>
      <c r="H524" s="7">
        <v>0</v>
      </c>
      <c r="I524" s="9">
        <v>39838.879999999997</v>
      </c>
    </row>
    <row r="525" spans="1:9" x14ac:dyDescent="0.3">
      <c r="A525" s="2" t="s">
        <v>751</v>
      </c>
      <c r="B525" s="2" t="s">
        <v>754</v>
      </c>
      <c r="C525" s="2" t="s">
        <v>755</v>
      </c>
      <c r="D525" s="2" t="s">
        <v>84</v>
      </c>
      <c r="E525" s="2" t="s">
        <v>13</v>
      </c>
      <c r="F525" s="3">
        <v>335509.14</v>
      </c>
      <c r="G525" s="3">
        <v>340323.04</v>
      </c>
      <c r="H525" s="3">
        <v>10209.679999999998</v>
      </c>
      <c r="I525" s="10">
        <v>5395.78</v>
      </c>
    </row>
    <row r="526" spans="1:9" x14ac:dyDescent="0.3">
      <c r="A526" s="2" t="s">
        <v>751</v>
      </c>
      <c r="B526" s="2" t="s">
        <v>752</v>
      </c>
      <c r="C526" s="2" t="s">
        <v>753</v>
      </c>
      <c r="D526" s="2" t="s">
        <v>84</v>
      </c>
      <c r="E526" s="2" t="s">
        <v>85</v>
      </c>
      <c r="F526" s="3">
        <v>283612.98</v>
      </c>
      <c r="G526" s="3">
        <v>0</v>
      </c>
      <c r="H526" s="3">
        <v>0</v>
      </c>
      <c r="I526" s="10">
        <v>283612.98</v>
      </c>
    </row>
    <row r="527" spans="1:9" x14ac:dyDescent="0.3">
      <c r="A527" s="2" t="s">
        <v>751</v>
      </c>
      <c r="B527" s="2" t="s">
        <v>757</v>
      </c>
      <c r="C527" s="2" t="s">
        <v>758</v>
      </c>
      <c r="D527" s="2" t="s">
        <v>756</v>
      </c>
      <c r="E527" s="2" t="s">
        <v>29</v>
      </c>
      <c r="F527" s="3">
        <v>2560467.87</v>
      </c>
      <c r="G527" s="3">
        <v>2229.23</v>
      </c>
      <c r="H527" s="3">
        <v>66.88</v>
      </c>
      <c r="I527" s="10">
        <v>2558305.52</v>
      </c>
    </row>
    <row r="528" spans="1:9" x14ac:dyDescent="0.3">
      <c r="A528" s="4" t="s">
        <v>1332</v>
      </c>
      <c r="B528" s="4" t="s">
        <v>1333</v>
      </c>
      <c r="C528" s="4" t="s">
        <v>1334</v>
      </c>
      <c r="D528" s="4" t="s">
        <v>1049</v>
      </c>
      <c r="E528" s="5"/>
      <c r="F528" s="6">
        <v>79810</v>
      </c>
      <c r="G528" s="6">
        <v>76797.8</v>
      </c>
      <c r="H528" s="7">
        <v>0</v>
      </c>
      <c r="I528" s="9">
        <v>3012.2</v>
      </c>
    </row>
    <row r="529" spans="1:9" x14ac:dyDescent="0.3">
      <c r="A529" s="2" t="s">
        <v>759</v>
      </c>
      <c r="B529" s="2" t="s">
        <v>760</v>
      </c>
      <c r="C529" s="2" t="s">
        <v>761</v>
      </c>
      <c r="D529" s="2" t="s">
        <v>84</v>
      </c>
      <c r="E529" s="2" t="s">
        <v>85</v>
      </c>
      <c r="F529" s="3">
        <v>187276.5</v>
      </c>
      <c r="G529" s="3">
        <v>0</v>
      </c>
      <c r="H529" s="3">
        <v>0</v>
      </c>
      <c r="I529" s="10">
        <v>187276.5</v>
      </c>
    </row>
    <row r="530" spans="1:9" x14ac:dyDescent="0.3">
      <c r="A530" s="2" t="s">
        <v>759</v>
      </c>
      <c r="B530" s="2" t="s">
        <v>762</v>
      </c>
      <c r="C530" s="2" t="s">
        <v>763</v>
      </c>
      <c r="D530" s="2" t="s">
        <v>100</v>
      </c>
      <c r="E530" s="2" t="s">
        <v>29</v>
      </c>
      <c r="F530" s="3">
        <v>1678204.6399999997</v>
      </c>
      <c r="G530" s="3">
        <v>0</v>
      </c>
      <c r="H530" s="3">
        <v>0</v>
      </c>
      <c r="I530" s="10">
        <v>1678204.6399999997</v>
      </c>
    </row>
    <row r="531" spans="1:9" x14ac:dyDescent="0.3">
      <c r="A531" s="2" t="s">
        <v>764</v>
      </c>
      <c r="B531" s="2" t="s">
        <v>765</v>
      </c>
      <c r="C531" s="2" t="s">
        <v>766</v>
      </c>
      <c r="D531" s="2" t="s">
        <v>33</v>
      </c>
      <c r="E531" s="2" t="s">
        <v>22</v>
      </c>
      <c r="F531" s="3">
        <v>2704940.95</v>
      </c>
      <c r="G531" s="3">
        <v>429079.37</v>
      </c>
      <c r="H531" s="3">
        <v>9226.34</v>
      </c>
      <c r="I531" s="10">
        <v>2285087.92</v>
      </c>
    </row>
    <row r="532" spans="1:9" x14ac:dyDescent="0.3">
      <c r="A532" s="2" t="s">
        <v>764</v>
      </c>
      <c r="B532" s="2" t="s">
        <v>767</v>
      </c>
      <c r="C532" s="2" t="s">
        <v>768</v>
      </c>
      <c r="D532" s="2" t="s">
        <v>111</v>
      </c>
      <c r="E532" s="2" t="s">
        <v>96</v>
      </c>
      <c r="F532" s="3">
        <v>2942221</v>
      </c>
      <c r="G532" s="3">
        <v>0</v>
      </c>
      <c r="H532" s="3">
        <v>0</v>
      </c>
      <c r="I532" s="10">
        <v>2942221</v>
      </c>
    </row>
    <row r="533" spans="1:9" x14ac:dyDescent="0.3">
      <c r="A533" s="4" t="s">
        <v>1335</v>
      </c>
      <c r="B533" s="4" t="s">
        <v>1336</v>
      </c>
      <c r="C533" s="4" t="s">
        <v>1337</v>
      </c>
      <c r="D533" s="4" t="s">
        <v>1338</v>
      </c>
      <c r="E533" s="5"/>
      <c r="F533" s="6">
        <v>63000</v>
      </c>
      <c r="G533" s="6">
        <v>62684.73</v>
      </c>
      <c r="H533" s="7">
        <v>0</v>
      </c>
      <c r="I533" s="9">
        <v>315.27</v>
      </c>
    </row>
    <row r="534" spans="1:9" x14ac:dyDescent="0.3">
      <c r="A534" s="4" t="s">
        <v>1335</v>
      </c>
      <c r="B534" s="4" t="s">
        <v>1339</v>
      </c>
      <c r="C534" s="4" t="s">
        <v>1340</v>
      </c>
      <c r="D534" s="4" t="s">
        <v>1341</v>
      </c>
      <c r="E534" s="5"/>
      <c r="F534" s="6">
        <v>4417528.57</v>
      </c>
      <c r="G534" s="6">
        <v>4043728.57</v>
      </c>
      <c r="H534" s="7">
        <v>0</v>
      </c>
      <c r="I534" s="9">
        <v>373800</v>
      </c>
    </row>
    <row r="535" spans="1:9" x14ac:dyDescent="0.3">
      <c r="A535" s="2" t="s">
        <v>769</v>
      </c>
      <c r="B535" s="2" t="s">
        <v>789</v>
      </c>
      <c r="C535" s="2" t="s">
        <v>790</v>
      </c>
      <c r="D535" s="2" t="s">
        <v>791</v>
      </c>
      <c r="E535" s="2" t="s">
        <v>192</v>
      </c>
      <c r="F535" s="3">
        <v>62378.76</v>
      </c>
      <c r="G535" s="3">
        <v>60858.729999999996</v>
      </c>
      <c r="H535" s="3">
        <v>1825.76</v>
      </c>
      <c r="I535" s="10">
        <v>3345.79</v>
      </c>
    </row>
    <row r="536" spans="1:9" x14ac:dyDescent="0.3">
      <c r="A536" s="2" t="s">
        <v>769</v>
      </c>
      <c r="B536" s="2" t="s">
        <v>783</v>
      </c>
      <c r="C536" s="2" t="s">
        <v>784</v>
      </c>
      <c r="D536" s="2" t="s">
        <v>391</v>
      </c>
      <c r="E536" s="2" t="s">
        <v>22</v>
      </c>
      <c r="F536" s="3">
        <v>930824.6</v>
      </c>
      <c r="G536" s="3">
        <v>935511.91</v>
      </c>
      <c r="H536" s="3">
        <v>11254.9</v>
      </c>
      <c r="I536" s="10">
        <v>6567.5899999999992</v>
      </c>
    </row>
    <row r="537" spans="1:9" x14ac:dyDescent="0.3">
      <c r="A537" s="2" t="s">
        <v>769</v>
      </c>
      <c r="B537" s="2" t="s">
        <v>787</v>
      </c>
      <c r="C537" s="2" t="s">
        <v>788</v>
      </c>
      <c r="D537" s="2" t="s">
        <v>391</v>
      </c>
      <c r="E537" s="2" t="s">
        <v>22</v>
      </c>
      <c r="F537" s="3">
        <v>1066555.1099999999</v>
      </c>
      <c r="G537" s="3">
        <v>1054297.5</v>
      </c>
      <c r="H537" s="3">
        <v>1</v>
      </c>
      <c r="I537" s="10">
        <v>12258.609999999999</v>
      </c>
    </row>
    <row r="538" spans="1:9" x14ac:dyDescent="0.3">
      <c r="A538" s="2" t="s">
        <v>769</v>
      </c>
      <c r="B538" s="2" t="s">
        <v>770</v>
      </c>
      <c r="C538" s="2" t="s">
        <v>771</v>
      </c>
      <c r="D538" s="2" t="s">
        <v>391</v>
      </c>
      <c r="E538" s="2" t="s">
        <v>22</v>
      </c>
      <c r="F538" s="3">
        <v>600195.30000000005</v>
      </c>
      <c r="G538" s="3">
        <v>599251.14</v>
      </c>
      <c r="H538" s="3">
        <v>17977.54</v>
      </c>
      <c r="I538" s="10">
        <v>18921.7</v>
      </c>
    </row>
    <row r="539" spans="1:9" x14ac:dyDescent="0.3">
      <c r="A539" s="2" t="s">
        <v>769</v>
      </c>
      <c r="B539" s="2" t="s">
        <v>785</v>
      </c>
      <c r="C539" s="2" t="s">
        <v>786</v>
      </c>
      <c r="D539" s="2" t="s">
        <v>391</v>
      </c>
      <c r="E539" s="2" t="s">
        <v>22</v>
      </c>
      <c r="F539" s="3">
        <v>634953.89</v>
      </c>
      <c r="G539" s="3">
        <v>630101.42999999993</v>
      </c>
      <c r="H539" s="3">
        <v>18745.099999999999</v>
      </c>
      <c r="I539" s="10">
        <v>23597.559999999998</v>
      </c>
    </row>
    <row r="540" spans="1:9" x14ac:dyDescent="0.3">
      <c r="A540" s="2" t="s">
        <v>769</v>
      </c>
      <c r="B540" s="2" t="s">
        <v>776</v>
      </c>
      <c r="C540" s="2" t="s">
        <v>777</v>
      </c>
      <c r="D540" s="2" t="s">
        <v>391</v>
      </c>
      <c r="E540" s="2" t="s">
        <v>22</v>
      </c>
      <c r="F540" s="3">
        <v>513513.97</v>
      </c>
      <c r="G540" s="3">
        <v>503063.06</v>
      </c>
      <c r="H540" s="3">
        <v>15091.9</v>
      </c>
      <c r="I540" s="10">
        <v>25542.809999999998</v>
      </c>
    </row>
    <row r="541" spans="1:9" x14ac:dyDescent="0.3">
      <c r="A541" s="2" t="s">
        <v>769</v>
      </c>
      <c r="B541" s="2" t="s">
        <v>774</v>
      </c>
      <c r="C541" s="2" t="s">
        <v>775</v>
      </c>
      <c r="D541" s="2" t="s">
        <v>114</v>
      </c>
      <c r="E541" s="2" t="s">
        <v>13</v>
      </c>
      <c r="F541" s="3">
        <v>541346.30000000005</v>
      </c>
      <c r="G541" s="3">
        <v>4000</v>
      </c>
      <c r="H541" s="3">
        <v>120</v>
      </c>
      <c r="I541" s="10">
        <v>537466.30000000005</v>
      </c>
    </row>
    <row r="542" spans="1:9" x14ac:dyDescent="0.3">
      <c r="A542" s="2" t="s">
        <v>769</v>
      </c>
      <c r="B542" s="2" t="s">
        <v>772</v>
      </c>
      <c r="C542" s="2" t="s">
        <v>773</v>
      </c>
      <c r="D542" s="2" t="s">
        <v>114</v>
      </c>
      <c r="E542" s="2" t="s">
        <v>22</v>
      </c>
      <c r="F542" s="3">
        <v>1542860.8399999999</v>
      </c>
      <c r="G542" s="3">
        <v>15366</v>
      </c>
      <c r="H542" s="3">
        <v>460.9799999999999</v>
      </c>
      <c r="I542" s="10">
        <v>1527955.8199999998</v>
      </c>
    </row>
    <row r="543" spans="1:9" x14ac:dyDescent="0.3">
      <c r="A543" s="2" t="s">
        <v>769</v>
      </c>
      <c r="B543" s="2" t="s">
        <v>778</v>
      </c>
      <c r="C543" s="2" t="s">
        <v>779</v>
      </c>
      <c r="D543" s="2" t="s">
        <v>168</v>
      </c>
      <c r="E543" s="2" t="s">
        <v>96</v>
      </c>
      <c r="F543" s="3">
        <v>2555830.77</v>
      </c>
      <c r="G543" s="3">
        <v>15000</v>
      </c>
      <c r="H543" s="3">
        <v>450</v>
      </c>
      <c r="I543" s="10">
        <v>2541280.77</v>
      </c>
    </row>
    <row r="544" spans="1:9" x14ac:dyDescent="0.3">
      <c r="A544" s="2" t="s">
        <v>769</v>
      </c>
      <c r="B544" s="2" t="s">
        <v>780</v>
      </c>
      <c r="C544" s="2" t="s">
        <v>781</v>
      </c>
      <c r="D544" s="2" t="s">
        <v>782</v>
      </c>
      <c r="E544" s="2" t="s">
        <v>301</v>
      </c>
      <c r="F544" s="3">
        <v>3017847.01</v>
      </c>
      <c r="G544" s="3">
        <v>0</v>
      </c>
      <c r="H544" s="3">
        <v>0</v>
      </c>
      <c r="I544" s="10">
        <v>3017847.01</v>
      </c>
    </row>
    <row r="545" spans="1:9" x14ac:dyDescent="0.3">
      <c r="A545" s="4" t="s">
        <v>1342</v>
      </c>
      <c r="B545" s="4" t="s">
        <v>1343</v>
      </c>
      <c r="C545" s="4" t="s">
        <v>1344</v>
      </c>
      <c r="D545" s="4" t="s">
        <v>1345</v>
      </c>
      <c r="E545" s="5"/>
      <c r="F545" s="6">
        <v>310000</v>
      </c>
      <c r="G545" s="6">
        <v>284510.68</v>
      </c>
      <c r="H545" s="7">
        <v>0</v>
      </c>
      <c r="I545" s="9">
        <v>25489.32</v>
      </c>
    </row>
    <row r="546" spans="1:9" x14ac:dyDescent="0.3">
      <c r="A546" s="2" t="s">
        <v>792</v>
      </c>
      <c r="B546" s="2" t="s">
        <v>796</v>
      </c>
      <c r="C546" s="2" t="s">
        <v>797</v>
      </c>
      <c r="D546" s="2" t="s">
        <v>391</v>
      </c>
      <c r="E546" s="2" t="s">
        <v>22</v>
      </c>
      <c r="F546" s="3">
        <v>535241.1</v>
      </c>
      <c r="G546" s="3">
        <v>534121.38</v>
      </c>
      <c r="H546" s="3">
        <v>16023.65</v>
      </c>
      <c r="I546" s="10">
        <v>17143.37</v>
      </c>
    </row>
    <row r="547" spans="1:9" x14ac:dyDescent="0.3">
      <c r="A547" s="2" t="s">
        <v>792</v>
      </c>
      <c r="B547" s="2" t="s">
        <v>793</v>
      </c>
      <c r="C547" s="2" t="s">
        <v>794</v>
      </c>
      <c r="D547" s="2" t="s">
        <v>795</v>
      </c>
      <c r="E547" s="2" t="s">
        <v>60</v>
      </c>
      <c r="F547" s="3">
        <v>209206.8</v>
      </c>
      <c r="G547" s="3">
        <v>2000</v>
      </c>
      <c r="H547" s="3">
        <v>60</v>
      </c>
      <c r="I547" s="10">
        <v>207266.8</v>
      </c>
    </row>
    <row r="548" spans="1:9" x14ac:dyDescent="0.3">
      <c r="A548" s="2" t="s">
        <v>792</v>
      </c>
      <c r="B548" s="2" t="s">
        <v>798</v>
      </c>
      <c r="C548" s="2" t="s">
        <v>799</v>
      </c>
      <c r="D548" s="2" t="s">
        <v>800</v>
      </c>
      <c r="E548" s="2" t="s">
        <v>29</v>
      </c>
      <c r="F548" s="3">
        <v>679397.23</v>
      </c>
      <c r="G548" s="3">
        <v>0</v>
      </c>
      <c r="H548" s="3">
        <v>0</v>
      </c>
      <c r="I548" s="10">
        <v>679397.23</v>
      </c>
    </row>
    <row r="549" spans="1:9" x14ac:dyDescent="0.3">
      <c r="A549" s="2" t="s">
        <v>792</v>
      </c>
      <c r="B549" s="2" t="s">
        <v>801</v>
      </c>
      <c r="C549" s="2" t="s">
        <v>802</v>
      </c>
      <c r="D549" s="2" t="s">
        <v>100</v>
      </c>
      <c r="E549" s="2" t="s">
        <v>29</v>
      </c>
      <c r="F549" s="3">
        <v>879237.7</v>
      </c>
      <c r="G549" s="3">
        <v>0</v>
      </c>
      <c r="H549" s="3">
        <v>0</v>
      </c>
      <c r="I549" s="10">
        <v>879237.7</v>
      </c>
    </row>
    <row r="550" spans="1:9" x14ac:dyDescent="0.3">
      <c r="A550" s="2" t="s">
        <v>803</v>
      </c>
      <c r="B550" s="2" t="s">
        <v>804</v>
      </c>
      <c r="C550" s="2" t="s">
        <v>805</v>
      </c>
      <c r="D550" s="2" t="s">
        <v>806</v>
      </c>
      <c r="E550" s="2" t="s">
        <v>85</v>
      </c>
      <c r="F550" s="3">
        <v>336010.64</v>
      </c>
      <c r="G550" s="3">
        <v>328468.75</v>
      </c>
      <c r="H550" s="3">
        <v>9854.06</v>
      </c>
      <c r="I550" s="10">
        <v>17395.95</v>
      </c>
    </row>
    <row r="551" spans="1:9" x14ac:dyDescent="0.3">
      <c r="A551" s="4" t="s">
        <v>1346</v>
      </c>
      <c r="B551" s="4" t="s">
        <v>1347</v>
      </c>
      <c r="C551" s="4" t="s">
        <v>1348</v>
      </c>
      <c r="D551" s="4" t="s">
        <v>1049</v>
      </c>
      <c r="E551" s="5"/>
      <c r="F551" s="6">
        <v>26000</v>
      </c>
      <c r="G551" s="6">
        <v>24838.799999999999</v>
      </c>
      <c r="H551" s="7">
        <v>0</v>
      </c>
      <c r="I551" s="9">
        <v>1161.2</v>
      </c>
    </row>
    <row r="552" spans="1:9" x14ac:dyDescent="0.3">
      <c r="I552" s="22">
        <f>SUM(I2:I551)</f>
        <v>174418115.63999987</v>
      </c>
    </row>
  </sheetData>
  <sortState xmlns:xlrd2="http://schemas.microsoft.com/office/spreadsheetml/2017/richdata2" ref="A2:I551">
    <sortCondition ref="A2:A55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C762-1B63-4502-9202-9B9F2BD0BFB1}">
  <dimension ref="A1:L913"/>
  <sheetViews>
    <sheetView workbookViewId="0">
      <selection activeCell="C2" sqref="C2"/>
    </sheetView>
  </sheetViews>
  <sheetFormatPr defaultRowHeight="14.4" x14ac:dyDescent="0.3"/>
  <cols>
    <col min="2" max="2" width="17.44140625" hidden="1" customWidth="1"/>
    <col min="3" max="3" width="21" customWidth="1"/>
    <col min="4" max="4" width="21" hidden="1" customWidth="1"/>
    <col min="5" max="5" width="21" customWidth="1"/>
    <col min="6" max="6" width="21" style="19" customWidth="1"/>
    <col min="7" max="7" width="12" customWidth="1"/>
    <col min="8" max="12" width="21" customWidth="1"/>
  </cols>
  <sheetData>
    <row r="1" spans="1:12" x14ac:dyDescent="0.3">
      <c r="A1" s="1" t="s">
        <v>1349</v>
      </c>
      <c r="B1" s="1"/>
      <c r="C1" s="1" t="s">
        <v>1350</v>
      </c>
      <c r="D1" s="1"/>
      <c r="E1" s="1" t="s">
        <v>1351</v>
      </c>
      <c r="F1" s="12" t="s">
        <v>1352</v>
      </c>
      <c r="G1" s="28"/>
      <c r="H1" s="28"/>
      <c r="I1" s="28"/>
      <c r="J1" s="28"/>
      <c r="K1" s="28"/>
      <c r="L1" s="28"/>
    </row>
    <row r="2" spans="1:12" x14ac:dyDescent="0.3">
      <c r="A2" s="2">
        <v>0</v>
      </c>
      <c r="B2" s="2" t="str">
        <f>VLOOKUP($A2,VLOOKUP!$A$1:$C$100,2,FALSE)</f>
        <v>00 - No County</v>
      </c>
      <c r="C2" s="17">
        <f>SUMIF('Project Obligations'!$A$2:$A$551,$B2,'Project Obligations'!$I$2:$I$551)</f>
        <v>0</v>
      </c>
      <c r="D2" s="2" t="str">
        <f>VLOOKUP($A2,VLOOKUP!$A$1:$C$100,3,FALSE)</f>
        <v>00 No County</v>
      </c>
      <c r="E2" s="17">
        <f>SUMIF('Project Obligations'!$A$2:$A$551,$D2,'Project Obligations'!$I$2:$I$551)</f>
        <v>6214052.0299999993</v>
      </c>
      <c r="F2" s="24">
        <f>C2+E2</f>
        <v>6214052.0299999993</v>
      </c>
      <c r="G2" s="29"/>
      <c r="H2" s="29"/>
      <c r="I2" s="29"/>
      <c r="J2" s="29"/>
      <c r="K2" s="29"/>
      <c r="L2" s="29"/>
    </row>
    <row r="3" spans="1:12" x14ac:dyDescent="0.3">
      <c r="A3" s="2">
        <v>1</v>
      </c>
      <c r="B3" s="2" t="str">
        <f>VLOOKUP($A3,VLOOKUP!$A$1:$C$100,2,FALSE)</f>
        <v>01 - Adair</v>
      </c>
      <c r="C3" s="17">
        <f>SUMIF('Project Obligations'!$A$2:$A$551,$B3,'Project Obligations'!$I$2:$I$551)</f>
        <v>646491.15</v>
      </c>
      <c r="D3" s="2" t="str">
        <f>VLOOKUP($A3,VLOOKUP!$A$1:$C$100,3,FALSE)</f>
        <v>01 Adair</v>
      </c>
      <c r="E3" s="17">
        <f>SUMIF('Project Obligations'!$A$2:$A$551,$D3,'Project Obligations'!$I$2:$I$551)</f>
        <v>90279.82</v>
      </c>
      <c r="F3" s="24">
        <f t="shared" ref="F3:F66" si="0">C3+E3</f>
        <v>736770.97</v>
      </c>
      <c r="G3" s="13"/>
      <c r="H3" s="16" t="s">
        <v>1353</v>
      </c>
      <c r="I3" s="15"/>
      <c r="J3" s="15"/>
      <c r="K3" s="15"/>
      <c r="L3" s="15"/>
    </row>
    <row r="4" spans="1:12" x14ac:dyDescent="0.3">
      <c r="A4" s="2">
        <v>2</v>
      </c>
      <c r="B4" s="2" t="str">
        <f>VLOOKUP($A4,VLOOKUP!$A$1:$C$100,2,FALSE)</f>
        <v>02 - Adams</v>
      </c>
      <c r="C4" s="17">
        <f>SUMIF('Project Obligations'!$A$2:$A$551,$B4,'Project Obligations'!$I$2:$I$551)</f>
        <v>2308342.2800000003</v>
      </c>
      <c r="D4" s="2" t="str">
        <f>VLOOKUP($A4,VLOOKUP!$A$1:$C$100,3,FALSE)</f>
        <v>02 Adams</v>
      </c>
      <c r="E4" s="17">
        <f>SUMIF('Project Obligations'!$A$2:$A$551,$D4,'Project Obligations'!$I$2:$I$551)</f>
        <v>413497.18</v>
      </c>
      <c r="F4" s="24">
        <f t="shared" si="0"/>
        <v>2721839.4600000004</v>
      </c>
      <c r="G4" s="13"/>
      <c r="H4" s="15"/>
      <c r="I4" s="15"/>
      <c r="J4" s="15"/>
      <c r="K4" s="15"/>
      <c r="L4" s="15"/>
    </row>
    <row r="5" spans="1:12" x14ac:dyDescent="0.3">
      <c r="A5" s="2">
        <v>3</v>
      </c>
      <c r="B5" s="2" t="str">
        <f>VLOOKUP($A5,VLOOKUP!$A$1:$C$100,2,FALSE)</f>
        <v>03 - Allamakee</v>
      </c>
      <c r="C5" s="17">
        <f>SUMIF('Project Obligations'!$A$2:$A$551,$B5,'Project Obligations'!$I$2:$I$551)</f>
        <v>5699142.2200000007</v>
      </c>
      <c r="D5" s="2" t="str">
        <f>VLOOKUP($A5,VLOOKUP!$A$1:$C$100,3,FALSE)</f>
        <v>03 Allamakee</v>
      </c>
      <c r="E5" s="17">
        <f>SUMIF('Project Obligations'!$A$2:$A$551,$D5,'Project Obligations'!$I$2:$I$551)</f>
        <v>0</v>
      </c>
      <c r="F5" s="24">
        <f t="shared" si="0"/>
        <v>5699142.2200000007</v>
      </c>
      <c r="G5" s="13"/>
      <c r="H5" s="15"/>
      <c r="I5" s="15"/>
      <c r="J5" s="15"/>
      <c r="K5" s="15"/>
      <c r="L5" s="15"/>
    </row>
    <row r="6" spans="1:12" x14ac:dyDescent="0.3">
      <c r="A6" s="2">
        <v>4</v>
      </c>
      <c r="B6" s="2" t="str">
        <f>VLOOKUP($A6,VLOOKUP!$A$1:$C$100,2,FALSE)</f>
        <v>04 - Appanoose</v>
      </c>
      <c r="C6" s="17">
        <f>SUMIF('Project Obligations'!$A$2:$A$551,$B6,'Project Obligations'!$I$2:$I$551)</f>
        <v>814998.75</v>
      </c>
      <c r="D6" s="2" t="str">
        <f>VLOOKUP($A6,VLOOKUP!$A$1:$C$100,3,FALSE)</f>
        <v>04 Appanoose</v>
      </c>
      <c r="E6" s="17">
        <f>SUMIF('Project Obligations'!$A$2:$A$551,$D6,'Project Obligations'!$I$2:$I$551)</f>
        <v>90386.650000000009</v>
      </c>
      <c r="F6" s="24">
        <f t="shared" si="0"/>
        <v>905385.4</v>
      </c>
      <c r="G6" s="13"/>
      <c r="H6" s="15"/>
      <c r="I6" s="15"/>
      <c r="J6" s="15"/>
      <c r="K6" s="15"/>
      <c r="L6" s="15"/>
    </row>
    <row r="7" spans="1:12" x14ac:dyDescent="0.3">
      <c r="A7" s="2">
        <v>5</v>
      </c>
      <c r="B7" s="2" t="str">
        <f>VLOOKUP($A7,VLOOKUP!$A$1:$C$100,2,FALSE)</f>
        <v>05 - Audubon</v>
      </c>
      <c r="C7" s="17">
        <f>SUMIF('Project Obligations'!$A$2:$A$551,$B7,'Project Obligations'!$I$2:$I$551)</f>
        <v>1770705.7</v>
      </c>
      <c r="D7" s="2" t="str">
        <f>VLOOKUP($A7,VLOOKUP!$A$1:$C$100,3,FALSE)</f>
        <v>05 Audubon</v>
      </c>
      <c r="E7" s="17">
        <f>SUMIF('Project Obligations'!$A$2:$A$551,$D7,'Project Obligations'!$I$2:$I$551)</f>
        <v>20883.849999999999</v>
      </c>
      <c r="F7" s="24">
        <f t="shared" si="0"/>
        <v>1791589.55</v>
      </c>
      <c r="G7" s="13"/>
      <c r="H7" s="15"/>
      <c r="I7" s="15"/>
      <c r="J7" s="15"/>
      <c r="K7" s="15"/>
      <c r="L7" s="15"/>
    </row>
    <row r="8" spans="1:12" x14ac:dyDescent="0.3">
      <c r="A8" s="2">
        <v>6</v>
      </c>
      <c r="B8" s="2" t="str">
        <f>VLOOKUP($A8,VLOOKUP!$A$1:$C$100,2,FALSE)</f>
        <v>06 - Benton</v>
      </c>
      <c r="C8" s="17">
        <f>SUMIF('Project Obligations'!$A$2:$A$551,$B8,'Project Obligations'!$I$2:$I$551)</f>
        <v>423610.8</v>
      </c>
      <c r="D8" s="2" t="str">
        <f>VLOOKUP($A8,VLOOKUP!$A$1:$C$100,3,FALSE)</f>
        <v>06 Benton</v>
      </c>
      <c r="E8" s="17">
        <f>SUMIF('Project Obligations'!$A$2:$A$551,$D8,'Project Obligations'!$I$2:$I$551)</f>
        <v>0</v>
      </c>
      <c r="F8" s="24">
        <f t="shared" si="0"/>
        <v>423610.8</v>
      </c>
      <c r="G8" s="13"/>
      <c r="H8" s="15"/>
      <c r="I8" s="15"/>
      <c r="J8" s="15"/>
      <c r="K8" s="15"/>
      <c r="L8" s="15"/>
    </row>
    <row r="9" spans="1:12" x14ac:dyDescent="0.3">
      <c r="A9" s="2">
        <v>7</v>
      </c>
      <c r="B9" s="2" t="str">
        <f>VLOOKUP($A9,VLOOKUP!$A$1:$C$100,2,FALSE)</f>
        <v>07 - Black Hawk</v>
      </c>
      <c r="C9" s="17">
        <f>SUMIF('Project Obligations'!$A$2:$A$551,$B9,'Project Obligations'!$I$2:$I$551)</f>
        <v>1781106.41</v>
      </c>
      <c r="D9" s="2" t="str">
        <f>VLOOKUP($A9,VLOOKUP!$A$1:$C$100,3,FALSE)</f>
        <v>07 Black Hawk</v>
      </c>
      <c r="E9" s="17">
        <f>SUMIF('Project Obligations'!$A$2:$A$551,$D9,'Project Obligations'!$I$2:$I$551)</f>
        <v>0</v>
      </c>
      <c r="F9" s="24">
        <f t="shared" si="0"/>
        <v>1781106.41</v>
      </c>
      <c r="G9" s="13"/>
      <c r="H9" s="15"/>
      <c r="I9" s="15"/>
      <c r="J9" s="15"/>
      <c r="K9" s="15"/>
      <c r="L9" s="15"/>
    </row>
    <row r="10" spans="1:12" x14ac:dyDescent="0.3">
      <c r="A10" s="2">
        <v>8</v>
      </c>
      <c r="B10" s="2" t="str">
        <f>VLOOKUP($A10,VLOOKUP!$A$1:$C$100,2,FALSE)</f>
        <v>08 - Boone</v>
      </c>
      <c r="C10" s="17">
        <f>SUMIF('Project Obligations'!$A$2:$A$551,$B10,'Project Obligations'!$I$2:$I$551)</f>
        <v>888842.49</v>
      </c>
      <c r="D10" s="2" t="str">
        <f>VLOOKUP($A10,VLOOKUP!$A$1:$C$100,3,FALSE)</f>
        <v>08 Boone</v>
      </c>
      <c r="E10" s="17">
        <f>SUMIF('Project Obligations'!$A$2:$A$551,$D10,'Project Obligations'!$I$2:$I$551)</f>
        <v>0</v>
      </c>
      <c r="F10" s="24">
        <f t="shared" si="0"/>
        <v>888842.49</v>
      </c>
      <c r="G10" s="13"/>
      <c r="H10" s="15"/>
      <c r="I10" s="15"/>
      <c r="J10" s="15"/>
      <c r="K10" s="15"/>
      <c r="L10" s="15"/>
    </row>
    <row r="11" spans="1:12" x14ac:dyDescent="0.3">
      <c r="A11" s="2">
        <v>9</v>
      </c>
      <c r="B11" s="2" t="str">
        <f>VLOOKUP($A11,VLOOKUP!$A$1:$C$100,2,FALSE)</f>
        <v>09 - Bremer</v>
      </c>
      <c r="C11" s="17">
        <f>SUMIF('Project Obligations'!$A$2:$A$551,$B11,'Project Obligations'!$I$2:$I$551)</f>
        <v>39281.43</v>
      </c>
      <c r="D11" s="2" t="str">
        <f>VLOOKUP($A11,VLOOKUP!$A$1:$C$100,3,FALSE)</f>
        <v>09 Bremer</v>
      </c>
      <c r="E11" s="17">
        <f>SUMIF('Project Obligations'!$A$2:$A$551,$D11,'Project Obligations'!$I$2:$I$551)</f>
        <v>0</v>
      </c>
      <c r="F11" s="24">
        <f t="shared" si="0"/>
        <v>39281.43</v>
      </c>
      <c r="G11" s="13"/>
      <c r="H11" s="15"/>
      <c r="I11" s="15"/>
      <c r="J11" s="15"/>
      <c r="K11" s="15"/>
      <c r="L11" s="15"/>
    </row>
    <row r="12" spans="1:12" x14ac:dyDescent="0.3">
      <c r="A12" s="2">
        <v>10</v>
      </c>
      <c r="B12" s="2" t="str">
        <f>VLOOKUP($A12,VLOOKUP!$A$1:$C$100,2,FALSE)</f>
        <v>10 - Buchanan</v>
      </c>
      <c r="C12" s="17">
        <f>SUMIF('Project Obligations'!$A$2:$A$551,$B12,'Project Obligations'!$I$2:$I$551)</f>
        <v>148810.72999999998</v>
      </c>
      <c r="D12" s="2" t="str">
        <f>VLOOKUP($A12,VLOOKUP!$A$1:$C$100,3,FALSE)</f>
        <v>10 Buchanan</v>
      </c>
      <c r="E12" s="17">
        <f>SUMIF('Project Obligations'!$A$2:$A$551,$D12,'Project Obligations'!$I$2:$I$551)</f>
        <v>0</v>
      </c>
      <c r="F12" s="24">
        <f t="shared" si="0"/>
        <v>148810.72999999998</v>
      </c>
      <c r="G12" s="13"/>
      <c r="H12" s="15"/>
      <c r="I12" s="15"/>
      <c r="J12" s="15"/>
      <c r="K12" s="15"/>
      <c r="L12" s="15"/>
    </row>
    <row r="13" spans="1:12" x14ac:dyDescent="0.3">
      <c r="A13" s="14">
        <v>11</v>
      </c>
      <c r="B13" s="2" t="str">
        <f>VLOOKUP($A13,VLOOKUP!$A$1:$C$100,2,FALSE)</f>
        <v>11 - Buena Vista</v>
      </c>
      <c r="C13" s="17">
        <f>SUMIF('Project Obligations'!$A$2:$A$551,$B13,'Project Obligations'!$I$2:$I$551)</f>
        <v>0</v>
      </c>
      <c r="D13" s="2" t="str">
        <f>VLOOKUP($A13,VLOOKUP!$A$1:$C$100,3,FALSE)</f>
        <v>11 Buena Vista</v>
      </c>
      <c r="E13" s="17">
        <f>SUMIF('Project Obligations'!$A$2:$A$551,$D13,'Project Obligations'!$I$2:$I$551)</f>
        <v>0</v>
      </c>
      <c r="F13" s="24">
        <f t="shared" si="0"/>
        <v>0</v>
      </c>
      <c r="G13" s="13"/>
      <c r="H13" s="15"/>
      <c r="I13" s="15"/>
      <c r="J13" s="15"/>
      <c r="K13" s="15"/>
      <c r="L13" s="15"/>
    </row>
    <row r="14" spans="1:12" x14ac:dyDescent="0.3">
      <c r="A14" s="2">
        <v>12</v>
      </c>
      <c r="B14" s="2" t="str">
        <f>VLOOKUP($A14,VLOOKUP!$A$1:$C$100,2,FALSE)</f>
        <v>12 - Butler</v>
      </c>
      <c r="C14" s="17">
        <f>SUMIF('Project Obligations'!$A$2:$A$551,$B14,'Project Obligations'!$I$2:$I$551)</f>
        <v>1493409.48</v>
      </c>
      <c r="D14" s="2" t="str">
        <f>VLOOKUP($A14,VLOOKUP!$A$1:$C$100,3,FALSE)</f>
        <v>12 Butler</v>
      </c>
      <c r="E14" s="17">
        <f>SUMIF('Project Obligations'!$A$2:$A$551,$D14,'Project Obligations'!$I$2:$I$551)</f>
        <v>2468.7399999999998</v>
      </c>
      <c r="F14" s="24">
        <f t="shared" si="0"/>
        <v>1495878.22</v>
      </c>
      <c r="G14" s="13"/>
      <c r="H14" s="15"/>
      <c r="I14" s="15"/>
      <c r="J14" s="15"/>
      <c r="K14" s="15"/>
      <c r="L14" s="15"/>
    </row>
    <row r="15" spans="1:12" x14ac:dyDescent="0.3">
      <c r="A15" s="2">
        <v>13</v>
      </c>
      <c r="B15" s="2" t="str">
        <f>VLOOKUP($A15,VLOOKUP!$A$1:$C$100,2,FALSE)</f>
        <v>13 - Calhoun</v>
      </c>
      <c r="C15" s="17">
        <f>SUMIF('Project Obligations'!$A$2:$A$551,$B15,'Project Obligations'!$I$2:$I$551)</f>
        <v>831784.52</v>
      </c>
      <c r="D15" s="2" t="str">
        <f>VLOOKUP($A15,VLOOKUP!$A$1:$C$100,3,FALSE)</f>
        <v>13 Calhoun</v>
      </c>
      <c r="E15" s="17">
        <f>SUMIF('Project Obligations'!$A$2:$A$551,$D15,'Project Obligations'!$I$2:$I$551)</f>
        <v>0</v>
      </c>
      <c r="F15" s="24">
        <f t="shared" si="0"/>
        <v>831784.52</v>
      </c>
      <c r="G15" s="13"/>
      <c r="H15" s="15"/>
      <c r="I15" s="15"/>
      <c r="J15" s="15"/>
      <c r="K15" s="15"/>
      <c r="L15" s="15"/>
    </row>
    <row r="16" spans="1:12" x14ac:dyDescent="0.3">
      <c r="A16" s="2">
        <v>14</v>
      </c>
      <c r="B16" s="2" t="str">
        <f>VLOOKUP($A16,VLOOKUP!$A$1:$C$100,2,FALSE)</f>
        <v>14 - Carroll</v>
      </c>
      <c r="C16" s="17">
        <f>SUMIF('Project Obligations'!$A$2:$A$551,$B16,'Project Obligations'!$I$2:$I$551)</f>
        <v>0</v>
      </c>
      <c r="D16" s="2" t="str">
        <f>VLOOKUP($A16,VLOOKUP!$A$1:$C$100,3,FALSE)</f>
        <v>14 Carroll</v>
      </c>
      <c r="E16" s="17">
        <f>SUMIF('Project Obligations'!$A$2:$A$551,$D16,'Project Obligations'!$I$2:$I$551)</f>
        <v>0</v>
      </c>
      <c r="F16" s="24">
        <f t="shared" si="0"/>
        <v>0</v>
      </c>
      <c r="G16" s="13"/>
      <c r="H16" s="15"/>
      <c r="I16" s="15"/>
      <c r="J16" s="15"/>
      <c r="K16" s="15"/>
      <c r="L16" s="15"/>
    </row>
    <row r="17" spans="1:12" x14ac:dyDescent="0.3">
      <c r="A17" s="2">
        <v>15</v>
      </c>
      <c r="B17" s="2" t="str">
        <f>VLOOKUP($A17,VLOOKUP!$A$1:$C$100,2,FALSE)</f>
        <v>15 - Cass</v>
      </c>
      <c r="C17" s="17">
        <f>SUMIF('Project Obligations'!$A$2:$A$551,$B17,'Project Obligations'!$I$2:$I$551)</f>
        <v>482771.68</v>
      </c>
      <c r="D17" s="2" t="str">
        <f>VLOOKUP($A17,VLOOKUP!$A$1:$C$100,3,FALSE)</f>
        <v>15 Cass</v>
      </c>
      <c r="E17" s="17">
        <f>SUMIF('Project Obligations'!$A$2:$A$551,$D17,'Project Obligations'!$I$2:$I$551)</f>
        <v>0</v>
      </c>
      <c r="F17" s="24">
        <f t="shared" si="0"/>
        <v>482771.68</v>
      </c>
      <c r="G17" s="13"/>
      <c r="H17" s="15"/>
      <c r="I17" s="15"/>
      <c r="J17" s="15"/>
      <c r="K17" s="15"/>
      <c r="L17" s="15"/>
    </row>
    <row r="18" spans="1:12" x14ac:dyDescent="0.3">
      <c r="A18" s="2">
        <v>16</v>
      </c>
      <c r="B18" s="2" t="str">
        <f>VLOOKUP($A18,VLOOKUP!$A$1:$C$100,2,FALSE)</f>
        <v>16 - Cedar</v>
      </c>
      <c r="C18" s="17">
        <f>SUMIF('Project Obligations'!$A$2:$A$551,$B18,'Project Obligations'!$I$2:$I$551)</f>
        <v>2882939.53</v>
      </c>
      <c r="D18" s="2" t="str">
        <f>VLOOKUP($A18,VLOOKUP!$A$1:$C$100,3,FALSE)</f>
        <v>16 Cedar</v>
      </c>
      <c r="E18" s="17">
        <f>SUMIF('Project Obligations'!$A$2:$A$551,$D18,'Project Obligations'!$I$2:$I$551)</f>
        <v>0</v>
      </c>
      <c r="F18" s="24">
        <f t="shared" si="0"/>
        <v>2882939.53</v>
      </c>
      <c r="G18" s="13"/>
      <c r="H18" s="15"/>
      <c r="I18" s="15"/>
      <c r="J18" s="15"/>
      <c r="K18" s="15"/>
      <c r="L18" s="15"/>
    </row>
    <row r="19" spans="1:12" x14ac:dyDescent="0.3">
      <c r="A19" s="2">
        <v>17</v>
      </c>
      <c r="B19" s="2" t="str">
        <f>VLOOKUP($A19,VLOOKUP!$A$1:$C$100,2,FALSE)</f>
        <v>17 - Cerro Gordo</v>
      </c>
      <c r="C19" s="17">
        <f>SUMIF('Project Obligations'!$A$2:$A$551,$B19,'Project Obligations'!$I$2:$I$551)</f>
        <v>436350.36</v>
      </c>
      <c r="D19" s="2" t="str">
        <f>VLOOKUP($A19,VLOOKUP!$A$1:$C$100,3,FALSE)</f>
        <v>17 Cerro Gordo</v>
      </c>
      <c r="E19" s="17">
        <f>SUMIF('Project Obligations'!$A$2:$A$551,$D19,'Project Obligations'!$I$2:$I$551)</f>
        <v>0</v>
      </c>
      <c r="F19" s="24">
        <f t="shared" si="0"/>
        <v>436350.36</v>
      </c>
      <c r="G19" s="13"/>
      <c r="H19" s="15"/>
      <c r="I19" s="15"/>
      <c r="J19" s="15"/>
      <c r="K19" s="15"/>
      <c r="L19" s="15"/>
    </row>
    <row r="20" spans="1:12" x14ac:dyDescent="0.3">
      <c r="A20" s="2">
        <v>18</v>
      </c>
      <c r="B20" s="2" t="str">
        <f>VLOOKUP($A20,VLOOKUP!$A$1:$C$100,2,FALSE)</f>
        <v>18 - Cherokee</v>
      </c>
      <c r="C20" s="17">
        <f>SUMIF('Project Obligations'!$A$2:$A$551,$B20,'Project Obligations'!$I$2:$I$551)</f>
        <v>3907960.3</v>
      </c>
      <c r="D20" s="2" t="str">
        <f>VLOOKUP($A20,VLOOKUP!$A$1:$C$100,3,FALSE)</f>
        <v>18 Cherokee</v>
      </c>
      <c r="E20" s="17">
        <f>SUMIF('Project Obligations'!$A$2:$A$551,$D20,'Project Obligations'!$I$2:$I$551)</f>
        <v>0</v>
      </c>
      <c r="F20" s="24">
        <f t="shared" si="0"/>
        <v>3907960.3</v>
      </c>
      <c r="G20" s="13"/>
      <c r="H20" s="15"/>
      <c r="I20" s="15"/>
      <c r="J20" s="15"/>
      <c r="K20" s="15"/>
      <c r="L20" s="15"/>
    </row>
    <row r="21" spans="1:12" x14ac:dyDescent="0.3">
      <c r="A21" s="2">
        <v>19</v>
      </c>
      <c r="B21" s="2" t="str">
        <f>VLOOKUP($A21,VLOOKUP!$A$1:$C$100,2,FALSE)</f>
        <v>19 - Chickasaw</v>
      </c>
      <c r="C21" s="17">
        <f>SUMIF('Project Obligations'!$A$2:$A$551,$B21,'Project Obligations'!$I$2:$I$551)</f>
        <v>961501.69</v>
      </c>
      <c r="D21" s="2" t="str">
        <f>VLOOKUP($A21,VLOOKUP!$A$1:$C$100,3,FALSE)</f>
        <v>19 Chickasaw</v>
      </c>
      <c r="E21" s="17">
        <f>SUMIF('Project Obligations'!$A$2:$A$551,$D21,'Project Obligations'!$I$2:$I$551)</f>
        <v>3664.2</v>
      </c>
      <c r="F21" s="24">
        <f t="shared" si="0"/>
        <v>965165.8899999999</v>
      </c>
      <c r="G21" s="13"/>
      <c r="H21" s="15"/>
      <c r="I21" s="15"/>
      <c r="J21" s="15"/>
      <c r="K21" s="15"/>
      <c r="L21" s="15"/>
    </row>
    <row r="22" spans="1:12" x14ac:dyDescent="0.3">
      <c r="A22" s="2">
        <v>20</v>
      </c>
      <c r="B22" s="2" t="str">
        <f>VLOOKUP($A22,VLOOKUP!$A$1:$C$100,2,FALSE)</f>
        <v>20 - Clarke</v>
      </c>
      <c r="C22" s="17">
        <f>SUMIF('Project Obligations'!$A$2:$A$551,$B22,'Project Obligations'!$I$2:$I$551)</f>
        <v>72929.78</v>
      </c>
      <c r="D22" s="2" t="str">
        <f>VLOOKUP($A22,VLOOKUP!$A$1:$C$100,3,FALSE)</f>
        <v>20 Clarke</v>
      </c>
      <c r="E22" s="17">
        <f>SUMIF('Project Obligations'!$A$2:$A$551,$D22,'Project Obligations'!$I$2:$I$551)</f>
        <v>67070.23</v>
      </c>
      <c r="F22" s="24">
        <f t="shared" si="0"/>
        <v>140000.01</v>
      </c>
      <c r="G22" s="13"/>
      <c r="H22" s="15"/>
      <c r="I22" s="15"/>
      <c r="J22" s="15"/>
      <c r="K22" s="15"/>
      <c r="L22" s="15"/>
    </row>
    <row r="23" spans="1:12" x14ac:dyDescent="0.3">
      <c r="A23" s="2">
        <v>21</v>
      </c>
      <c r="B23" s="2" t="str">
        <f>VLOOKUP($A23,VLOOKUP!$A$1:$C$100,2,FALSE)</f>
        <v>21 - Clay</v>
      </c>
      <c r="C23" s="17">
        <f>SUMIF('Project Obligations'!$A$2:$A$551,$B23,'Project Obligations'!$I$2:$I$551)</f>
        <v>2375115.0599999996</v>
      </c>
      <c r="D23" s="2" t="str">
        <f>VLOOKUP($A23,VLOOKUP!$A$1:$C$100,3,FALSE)</f>
        <v>21 Clay</v>
      </c>
      <c r="E23" s="17">
        <f>SUMIF('Project Obligations'!$A$2:$A$551,$D23,'Project Obligations'!$I$2:$I$551)</f>
        <v>0.01</v>
      </c>
      <c r="F23" s="24">
        <f t="shared" si="0"/>
        <v>2375115.0699999994</v>
      </c>
      <c r="G23" s="13"/>
      <c r="H23" s="15"/>
      <c r="I23" s="15"/>
      <c r="J23" s="15"/>
      <c r="K23" s="15"/>
      <c r="L23" s="15"/>
    </row>
    <row r="24" spans="1:12" x14ac:dyDescent="0.3">
      <c r="A24" s="2">
        <v>22</v>
      </c>
      <c r="B24" s="2" t="str">
        <f>VLOOKUP($A24,VLOOKUP!$A$1:$C$100,2,FALSE)</f>
        <v>22 - Clayton</v>
      </c>
      <c r="C24" s="17">
        <f>SUMIF('Project Obligations'!$A$2:$A$551,$B24,'Project Obligations'!$I$2:$I$551)</f>
        <v>99024.12999999999</v>
      </c>
      <c r="D24" s="2" t="str">
        <f>VLOOKUP($A24,VLOOKUP!$A$1:$C$100,3,FALSE)</f>
        <v>22 Clayton</v>
      </c>
      <c r="E24" s="17">
        <f>SUMIF('Project Obligations'!$A$2:$A$551,$D24,'Project Obligations'!$I$2:$I$551)</f>
        <v>0</v>
      </c>
      <c r="F24" s="24">
        <f t="shared" si="0"/>
        <v>99024.12999999999</v>
      </c>
      <c r="G24" s="13"/>
      <c r="H24" s="15"/>
      <c r="I24" s="15"/>
      <c r="J24" s="15"/>
      <c r="K24" s="15"/>
      <c r="L24" s="15"/>
    </row>
    <row r="25" spans="1:12" x14ac:dyDescent="0.3">
      <c r="A25" s="2">
        <v>23</v>
      </c>
      <c r="B25" s="2" t="str">
        <f>VLOOKUP($A25,VLOOKUP!$A$1:$C$100,2,FALSE)</f>
        <v>23 - Clinton</v>
      </c>
      <c r="C25" s="17">
        <f>SUMIF('Project Obligations'!$A$2:$A$551,$B25,'Project Obligations'!$I$2:$I$551)</f>
        <v>2567322.1999999997</v>
      </c>
      <c r="D25" s="2" t="str">
        <f>VLOOKUP($A25,VLOOKUP!$A$1:$C$100,3,FALSE)</f>
        <v>23 Clinton</v>
      </c>
      <c r="E25" s="17">
        <f>SUMIF('Project Obligations'!$A$2:$A$551,$D25,'Project Obligations'!$I$2:$I$551)</f>
        <v>9453.7000000000007</v>
      </c>
      <c r="F25" s="24">
        <f t="shared" si="0"/>
        <v>2576775.9</v>
      </c>
      <c r="G25" s="13"/>
      <c r="H25" s="15"/>
      <c r="I25" s="15"/>
      <c r="J25" s="15"/>
      <c r="K25" s="15"/>
      <c r="L25" s="15"/>
    </row>
    <row r="26" spans="1:12" x14ac:dyDescent="0.3">
      <c r="A26" s="2">
        <v>24</v>
      </c>
      <c r="B26" s="2" t="str">
        <f>VLOOKUP($A26,VLOOKUP!$A$1:$C$100,2,FALSE)</f>
        <v>24 - Crawford</v>
      </c>
      <c r="C26" s="17">
        <f>SUMIF('Project Obligations'!$A$2:$A$551,$B26,'Project Obligations'!$I$2:$I$551)</f>
        <v>356021.03999999992</v>
      </c>
      <c r="D26" s="2" t="str">
        <f>VLOOKUP($A26,VLOOKUP!$A$1:$C$100,3,FALSE)</f>
        <v>24 Crawford</v>
      </c>
      <c r="E26" s="17">
        <f>SUMIF('Project Obligations'!$A$2:$A$551,$D26,'Project Obligations'!$I$2:$I$551)</f>
        <v>7839.75</v>
      </c>
      <c r="F26" s="24">
        <f t="shared" si="0"/>
        <v>363860.78999999992</v>
      </c>
      <c r="G26" s="13"/>
      <c r="H26" s="15"/>
      <c r="I26" s="15"/>
      <c r="J26" s="15"/>
      <c r="K26" s="15"/>
      <c r="L26" s="15"/>
    </row>
    <row r="27" spans="1:12" x14ac:dyDescent="0.3">
      <c r="A27" s="2">
        <v>25</v>
      </c>
      <c r="B27" s="2" t="str">
        <f>VLOOKUP($A27,VLOOKUP!$A$1:$C$100,2,FALSE)</f>
        <v>25 - Dallas</v>
      </c>
      <c r="C27" s="17">
        <f>SUMIF('Project Obligations'!$A$2:$A$551,$B27,'Project Obligations'!$I$2:$I$551)</f>
        <v>258549.61</v>
      </c>
      <c r="D27" s="2" t="str">
        <f>VLOOKUP($A27,VLOOKUP!$A$1:$C$100,3,FALSE)</f>
        <v>25 Dallas</v>
      </c>
      <c r="E27" s="17">
        <f>SUMIF('Project Obligations'!$A$2:$A$551,$D27,'Project Obligations'!$I$2:$I$551)</f>
        <v>0</v>
      </c>
      <c r="F27" s="24">
        <f t="shared" si="0"/>
        <v>258549.61</v>
      </c>
      <c r="G27" s="13"/>
      <c r="H27" s="15"/>
      <c r="I27" s="15"/>
      <c r="J27" s="15"/>
      <c r="K27" s="15"/>
      <c r="L27" s="15"/>
    </row>
    <row r="28" spans="1:12" x14ac:dyDescent="0.3">
      <c r="A28" s="2">
        <v>26</v>
      </c>
      <c r="B28" s="2" t="str">
        <f>VLOOKUP($A28,VLOOKUP!$A$1:$C$100,2,FALSE)</f>
        <v>26 - Davis</v>
      </c>
      <c r="C28" s="17">
        <f>SUMIF('Project Obligations'!$A$2:$A$551,$B28,'Project Obligations'!$I$2:$I$551)</f>
        <v>722124.36</v>
      </c>
      <c r="D28" s="2" t="str">
        <f>VLOOKUP($A28,VLOOKUP!$A$1:$C$100,3,FALSE)</f>
        <v>26 Davis</v>
      </c>
      <c r="E28" s="17">
        <f>SUMIF('Project Obligations'!$A$2:$A$551,$D28,'Project Obligations'!$I$2:$I$551)</f>
        <v>247494.88</v>
      </c>
      <c r="F28" s="24">
        <f t="shared" si="0"/>
        <v>969619.24</v>
      </c>
      <c r="G28" s="13"/>
      <c r="H28" s="15"/>
      <c r="I28" s="15"/>
      <c r="J28" s="15"/>
      <c r="K28" s="15"/>
      <c r="L28" s="15"/>
    </row>
    <row r="29" spans="1:12" x14ac:dyDescent="0.3">
      <c r="A29" s="2">
        <v>27</v>
      </c>
      <c r="B29" s="2" t="str">
        <f>VLOOKUP($A29,VLOOKUP!$A$1:$C$100,2,FALSE)</f>
        <v>27 - Decatur</v>
      </c>
      <c r="C29" s="17">
        <f>SUMIF('Project Obligations'!$A$2:$A$551,$B29,'Project Obligations'!$I$2:$I$551)</f>
        <v>151298.23999999999</v>
      </c>
      <c r="D29" s="2" t="str">
        <f>VLOOKUP($A29,VLOOKUP!$A$1:$C$100,3,FALSE)</f>
        <v>27 Decatur</v>
      </c>
      <c r="E29" s="17">
        <f>SUMIF('Project Obligations'!$A$2:$A$551,$D29,'Project Obligations'!$I$2:$I$551)</f>
        <v>182681.86</v>
      </c>
      <c r="F29" s="24">
        <f t="shared" si="0"/>
        <v>333980.09999999998</v>
      </c>
      <c r="G29" s="13"/>
      <c r="H29" s="15"/>
      <c r="I29" s="15"/>
      <c r="J29" s="15"/>
      <c r="K29" s="15"/>
      <c r="L29" s="15"/>
    </row>
    <row r="30" spans="1:12" x14ac:dyDescent="0.3">
      <c r="A30" s="2">
        <v>28</v>
      </c>
      <c r="B30" s="2" t="str">
        <f>VLOOKUP($A30,VLOOKUP!$A$1:$C$100,2,FALSE)</f>
        <v>28 - Delaware</v>
      </c>
      <c r="C30" s="17">
        <f>SUMIF('Project Obligations'!$A$2:$A$551,$B30,'Project Obligations'!$I$2:$I$551)</f>
        <v>592242.79</v>
      </c>
      <c r="D30" s="2" t="str">
        <f>VLOOKUP($A30,VLOOKUP!$A$1:$C$100,3,FALSE)</f>
        <v>28 Delaware</v>
      </c>
      <c r="E30" s="17">
        <f>SUMIF('Project Obligations'!$A$2:$A$551,$D30,'Project Obligations'!$I$2:$I$551)</f>
        <v>0</v>
      </c>
      <c r="F30" s="24">
        <f t="shared" si="0"/>
        <v>592242.79</v>
      </c>
      <c r="G30" s="13"/>
      <c r="H30" s="15"/>
      <c r="I30" s="15"/>
      <c r="J30" s="15"/>
      <c r="K30" s="15"/>
      <c r="L30" s="15"/>
    </row>
    <row r="31" spans="1:12" x14ac:dyDescent="0.3">
      <c r="A31" s="14">
        <v>29</v>
      </c>
      <c r="B31" s="2" t="str">
        <f>VLOOKUP($A31,VLOOKUP!$A$1:$C$100,2,FALSE)</f>
        <v>29 - Des Moines</v>
      </c>
      <c r="C31" s="17">
        <f>SUMIF('Project Obligations'!$A$2:$A$551,$B31,'Project Obligations'!$I$2:$I$551)</f>
        <v>1406193.5799999998</v>
      </c>
      <c r="D31" s="2" t="str">
        <f>VLOOKUP($A31,VLOOKUP!$A$1:$C$100,3,FALSE)</f>
        <v>29 Des Moines</v>
      </c>
      <c r="E31" s="17">
        <f>SUMIF('Project Obligations'!$A$2:$A$551,$D31,'Project Obligations'!$I$2:$I$551)</f>
        <v>18936.11</v>
      </c>
      <c r="F31" s="24">
        <f t="shared" si="0"/>
        <v>1425129.69</v>
      </c>
      <c r="G31" s="13"/>
      <c r="H31" s="15"/>
      <c r="I31" s="15"/>
      <c r="J31" s="15"/>
      <c r="K31" s="15"/>
      <c r="L31" s="15"/>
    </row>
    <row r="32" spans="1:12" x14ac:dyDescent="0.3">
      <c r="A32" s="2">
        <v>30</v>
      </c>
      <c r="B32" s="2" t="str">
        <f>VLOOKUP($A32,VLOOKUP!$A$1:$C$100,2,FALSE)</f>
        <v>30 - Dickinson</v>
      </c>
      <c r="C32" s="17">
        <f>SUMIF('Project Obligations'!$A$2:$A$551,$B32,'Project Obligations'!$I$2:$I$551)</f>
        <v>670674.78999999992</v>
      </c>
      <c r="D32" s="2" t="str">
        <f>VLOOKUP($A32,VLOOKUP!$A$1:$C$100,3,FALSE)</f>
        <v>30 Dickinson</v>
      </c>
      <c r="E32" s="17">
        <f>SUMIF('Project Obligations'!$A$2:$A$551,$D32,'Project Obligations'!$I$2:$I$551)</f>
        <v>0</v>
      </c>
      <c r="F32" s="24">
        <f t="shared" si="0"/>
        <v>670674.78999999992</v>
      </c>
      <c r="G32" s="13"/>
      <c r="H32" s="15"/>
      <c r="I32" s="15"/>
      <c r="J32" s="15"/>
      <c r="K32" s="15"/>
      <c r="L32" s="15"/>
    </row>
    <row r="33" spans="1:12" x14ac:dyDescent="0.3">
      <c r="A33" s="2">
        <v>31</v>
      </c>
      <c r="B33" s="2" t="str">
        <f>VLOOKUP($A33,VLOOKUP!$A$1:$C$100,2,FALSE)</f>
        <v>31 - Dubuque</v>
      </c>
      <c r="C33" s="17">
        <f>SUMIF('Project Obligations'!$A$2:$A$551,$B33,'Project Obligations'!$I$2:$I$551)</f>
        <v>7599779.4100000001</v>
      </c>
      <c r="D33" s="2" t="str">
        <f>VLOOKUP($A33,VLOOKUP!$A$1:$C$100,3,FALSE)</f>
        <v>31 Dubuque</v>
      </c>
      <c r="E33" s="17">
        <f>SUMIF('Project Obligations'!$A$2:$A$551,$D33,'Project Obligations'!$I$2:$I$551)</f>
        <v>0</v>
      </c>
      <c r="F33" s="24">
        <f t="shared" si="0"/>
        <v>7599779.4100000001</v>
      </c>
      <c r="G33" s="13"/>
      <c r="H33" s="15"/>
      <c r="I33" s="15"/>
      <c r="J33" s="15"/>
      <c r="K33" s="15"/>
      <c r="L33" s="15"/>
    </row>
    <row r="34" spans="1:12" x14ac:dyDescent="0.3">
      <c r="A34" s="2">
        <v>32</v>
      </c>
      <c r="B34" s="2" t="str">
        <f>VLOOKUP($A34,VLOOKUP!$A$1:$C$100,2,FALSE)</f>
        <v>32 - Emmet</v>
      </c>
      <c r="C34" s="17">
        <f>SUMIF('Project Obligations'!$A$2:$A$551,$B34,'Project Obligations'!$I$2:$I$551)</f>
        <v>19869.22</v>
      </c>
      <c r="D34" s="2" t="str">
        <f>VLOOKUP($A34,VLOOKUP!$A$1:$C$100,3,FALSE)</f>
        <v>32 Emmet</v>
      </c>
      <c r="E34" s="17">
        <f>SUMIF('Project Obligations'!$A$2:$A$551,$D34,'Project Obligations'!$I$2:$I$551)</f>
        <v>0</v>
      </c>
      <c r="F34" s="24">
        <f t="shared" si="0"/>
        <v>19869.22</v>
      </c>
      <c r="G34" s="13"/>
      <c r="H34" s="15"/>
      <c r="I34" s="15"/>
      <c r="J34" s="15"/>
      <c r="K34" s="15"/>
      <c r="L34" s="15"/>
    </row>
    <row r="35" spans="1:12" x14ac:dyDescent="0.3">
      <c r="A35" s="2">
        <v>33</v>
      </c>
      <c r="B35" s="2" t="str">
        <f>VLOOKUP($A35,VLOOKUP!$A$1:$C$100,2,FALSE)</f>
        <v>33 - Fayette</v>
      </c>
      <c r="C35" s="17">
        <f>SUMIF('Project Obligations'!$A$2:$A$551,$B35,'Project Obligations'!$I$2:$I$551)</f>
        <v>11005894.66</v>
      </c>
      <c r="D35" s="2" t="str">
        <f>VLOOKUP($A35,VLOOKUP!$A$1:$C$100,3,FALSE)</f>
        <v>33 Fayette</v>
      </c>
      <c r="E35" s="17">
        <f>SUMIF('Project Obligations'!$A$2:$A$551,$D35,'Project Obligations'!$I$2:$I$551)</f>
        <v>0</v>
      </c>
      <c r="F35" s="24">
        <f t="shared" si="0"/>
        <v>11005894.66</v>
      </c>
      <c r="G35" s="13"/>
      <c r="H35" s="15"/>
      <c r="I35" s="15"/>
      <c r="J35" s="15"/>
      <c r="K35" s="15"/>
      <c r="L35" s="15"/>
    </row>
    <row r="36" spans="1:12" x14ac:dyDescent="0.3">
      <c r="A36" s="2">
        <v>34</v>
      </c>
      <c r="B36" s="2" t="str">
        <f>VLOOKUP($A36,VLOOKUP!$A$1:$C$100,2,FALSE)</f>
        <v>34 - Floyd</v>
      </c>
      <c r="C36" s="17">
        <f>SUMIF('Project Obligations'!$A$2:$A$551,$B36,'Project Obligations'!$I$2:$I$551)</f>
        <v>232294.57</v>
      </c>
      <c r="D36" s="2" t="str">
        <f>VLOOKUP($A36,VLOOKUP!$A$1:$C$100,3,FALSE)</f>
        <v>34 Floyd</v>
      </c>
      <c r="E36" s="17">
        <f>SUMIF('Project Obligations'!$A$2:$A$551,$D36,'Project Obligations'!$I$2:$I$551)</f>
        <v>1921.4</v>
      </c>
      <c r="F36" s="24">
        <f t="shared" si="0"/>
        <v>234215.97</v>
      </c>
      <c r="G36" s="13"/>
      <c r="H36" s="15"/>
      <c r="I36" s="15"/>
      <c r="J36" s="15"/>
      <c r="K36" s="15"/>
      <c r="L36" s="15"/>
    </row>
    <row r="37" spans="1:12" x14ac:dyDescent="0.3">
      <c r="A37" s="2">
        <v>35</v>
      </c>
      <c r="B37" s="2" t="str">
        <f>VLOOKUP($A37,VLOOKUP!$A$1:$C$100,2,FALSE)</f>
        <v>35 - Franklin</v>
      </c>
      <c r="C37" s="17">
        <f>SUMIF('Project Obligations'!$A$2:$A$551,$B37,'Project Obligations'!$I$2:$I$551)</f>
        <v>1126687.1499999999</v>
      </c>
      <c r="D37" s="2" t="str">
        <f>VLOOKUP($A37,VLOOKUP!$A$1:$C$100,3,FALSE)</f>
        <v>35 Franklin</v>
      </c>
      <c r="E37" s="17">
        <f>SUMIF('Project Obligations'!$A$2:$A$551,$D37,'Project Obligations'!$I$2:$I$551)</f>
        <v>4548.3999999999996</v>
      </c>
      <c r="F37" s="24">
        <f t="shared" si="0"/>
        <v>1131235.5499999998</v>
      </c>
      <c r="G37" s="13"/>
      <c r="H37" s="15"/>
      <c r="I37" s="15"/>
      <c r="J37" s="15"/>
      <c r="K37" s="15"/>
      <c r="L37" s="15"/>
    </row>
    <row r="38" spans="1:12" x14ac:dyDescent="0.3">
      <c r="A38" s="2">
        <v>36</v>
      </c>
      <c r="B38" s="2" t="str">
        <f>VLOOKUP($A38,VLOOKUP!$A$1:$C$100,2,FALSE)</f>
        <v>36 - Fremont</v>
      </c>
      <c r="C38" s="17">
        <f>SUMIF('Project Obligations'!$A$2:$A$551,$B38,'Project Obligations'!$I$2:$I$551)</f>
        <v>1629017.65</v>
      </c>
      <c r="D38" s="2" t="str">
        <f>VLOOKUP($A38,VLOOKUP!$A$1:$C$100,3,FALSE)</f>
        <v>36 Fremont</v>
      </c>
      <c r="E38" s="17">
        <f>SUMIF('Project Obligations'!$A$2:$A$551,$D38,'Project Obligations'!$I$2:$I$551)</f>
        <v>207121.86</v>
      </c>
      <c r="F38" s="24">
        <f t="shared" si="0"/>
        <v>1836139.5099999998</v>
      </c>
      <c r="G38" s="13"/>
      <c r="H38" s="15"/>
      <c r="I38" s="15"/>
      <c r="J38" s="15"/>
      <c r="K38" s="15"/>
      <c r="L38" s="15"/>
    </row>
    <row r="39" spans="1:12" x14ac:dyDescent="0.3">
      <c r="A39" s="14">
        <v>37</v>
      </c>
      <c r="B39" s="2" t="str">
        <f>VLOOKUP($A39,VLOOKUP!$A$1:$C$100,2,FALSE)</f>
        <v>37 - Greene</v>
      </c>
      <c r="C39" s="17">
        <f>SUMIF('Project Obligations'!$A$2:$A$551,$B39,'Project Obligations'!$I$2:$I$551)</f>
        <v>0</v>
      </c>
      <c r="D39" s="2" t="str">
        <f>VLOOKUP($A39,VLOOKUP!$A$1:$C$100,3,FALSE)</f>
        <v>37 Greene</v>
      </c>
      <c r="E39" s="17">
        <f>SUMIF('Project Obligations'!$A$2:$A$551,$D39,'Project Obligations'!$I$2:$I$551)</f>
        <v>401067.63</v>
      </c>
      <c r="F39" s="24">
        <f t="shared" si="0"/>
        <v>401067.63</v>
      </c>
      <c r="G39" s="13"/>
      <c r="H39" s="15"/>
      <c r="I39" s="15"/>
      <c r="J39" s="15"/>
      <c r="K39" s="15"/>
      <c r="L39" s="15"/>
    </row>
    <row r="40" spans="1:12" x14ac:dyDescent="0.3">
      <c r="A40" s="2">
        <v>38</v>
      </c>
      <c r="B40" s="2" t="str">
        <f>VLOOKUP($A40,VLOOKUP!$A$1:$C$100,2,FALSE)</f>
        <v>38 - Grundy</v>
      </c>
      <c r="C40" s="17">
        <f>SUMIF('Project Obligations'!$A$2:$A$551,$B40,'Project Obligations'!$I$2:$I$551)</f>
        <v>814118.22</v>
      </c>
      <c r="D40" s="2" t="str">
        <f>VLOOKUP($A40,VLOOKUP!$A$1:$C$100,3,FALSE)</f>
        <v>38 Grundy</v>
      </c>
      <c r="E40" s="17">
        <f>SUMIF('Project Obligations'!$A$2:$A$551,$D40,'Project Obligations'!$I$2:$I$551)</f>
        <v>125078</v>
      </c>
      <c r="F40" s="24">
        <f t="shared" si="0"/>
        <v>939196.22</v>
      </c>
      <c r="G40" s="13"/>
      <c r="H40" s="15"/>
      <c r="I40" s="15"/>
      <c r="J40" s="15"/>
      <c r="K40" s="15"/>
      <c r="L40" s="15"/>
    </row>
    <row r="41" spans="1:12" x14ac:dyDescent="0.3">
      <c r="A41" s="2">
        <v>39</v>
      </c>
      <c r="B41" s="2" t="str">
        <f>VLOOKUP($A41,VLOOKUP!$A$1:$C$100,2,FALSE)</f>
        <v>39 - Guthrie</v>
      </c>
      <c r="C41" s="17">
        <f>SUMIF('Project Obligations'!$A$2:$A$551,$B41,'Project Obligations'!$I$2:$I$551)</f>
        <v>5108375.5699999994</v>
      </c>
      <c r="D41" s="2" t="str">
        <f>VLOOKUP($A41,VLOOKUP!$A$1:$C$100,3,FALSE)</f>
        <v>39 Guthrie</v>
      </c>
      <c r="E41" s="17">
        <f>SUMIF('Project Obligations'!$A$2:$A$551,$D41,'Project Obligations'!$I$2:$I$551)</f>
        <v>0</v>
      </c>
      <c r="F41" s="24">
        <f t="shared" si="0"/>
        <v>5108375.5699999994</v>
      </c>
      <c r="G41" s="13"/>
      <c r="H41" s="15"/>
      <c r="I41" s="15"/>
      <c r="J41" s="15"/>
      <c r="K41" s="15"/>
      <c r="L41" s="15"/>
    </row>
    <row r="42" spans="1:12" x14ac:dyDescent="0.3">
      <c r="A42" s="2">
        <v>40</v>
      </c>
      <c r="B42" s="2" t="str">
        <f>VLOOKUP($A42,VLOOKUP!$A$1:$C$100,2,FALSE)</f>
        <v>40 - Hamilton</v>
      </c>
      <c r="C42" s="17">
        <f>SUMIF('Project Obligations'!$A$2:$A$551,$B42,'Project Obligations'!$I$2:$I$551)</f>
        <v>2289530.1599999997</v>
      </c>
      <c r="D42" s="2" t="str">
        <f>VLOOKUP($A42,VLOOKUP!$A$1:$C$100,3,FALSE)</f>
        <v>40 Hamilton</v>
      </c>
      <c r="E42" s="17">
        <f>SUMIF('Project Obligations'!$A$2:$A$551,$D42,'Project Obligations'!$I$2:$I$551)</f>
        <v>135554.5</v>
      </c>
      <c r="F42" s="24">
        <f t="shared" si="0"/>
        <v>2425084.6599999997</v>
      </c>
      <c r="G42" s="13"/>
      <c r="H42" s="15"/>
      <c r="I42" s="15"/>
      <c r="J42" s="15"/>
      <c r="K42" s="15"/>
      <c r="L42" s="15"/>
    </row>
    <row r="43" spans="1:12" x14ac:dyDescent="0.3">
      <c r="A43" s="2">
        <v>41</v>
      </c>
      <c r="B43" s="2" t="str">
        <f>VLOOKUP($A43,VLOOKUP!$A$1:$C$100,2,FALSE)</f>
        <v>41 - Hancock</v>
      </c>
      <c r="C43" s="17">
        <f>SUMIF('Project Obligations'!$A$2:$A$551,$B43,'Project Obligations'!$I$2:$I$551)</f>
        <v>2118379.5299999998</v>
      </c>
      <c r="D43" s="2" t="str">
        <f>VLOOKUP($A43,VLOOKUP!$A$1:$C$100,3,FALSE)</f>
        <v>41 Hancock</v>
      </c>
      <c r="E43" s="17">
        <f>SUMIF('Project Obligations'!$A$2:$A$551,$D43,'Project Obligations'!$I$2:$I$551)</f>
        <v>0</v>
      </c>
      <c r="F43" s="24">
        <f t="shared" si="0"/>
        <v>2118379.5299999998</v>
      </c>
      <c r="G43" s="13"/>
      <c r="H43" s="15"/>
      <c r="I43" s="15"/>
      <c r="J43" s="15"/>
      <c r="K43" s="15"/>
      <c r="L43" s="15"/>
    </row>
    <row r="44" spans="1:12" x14ac:dyDescent="0.3">
      <c r="A44" s="2">
        <v>42</v>
      </c>
      <c r="B44" s="2" t="str">
        <f>VLOOKUP($A44,VLOOKUP!$A$1:$C$100,2,FALSE)</f>
        <v>42 - Hardin</v>
      </c>
      <c r="C44" s="17">
        <f>SUMIF('Project Obligations'!$A$2:$A$551,$B44,'Project Obligations'!$I$2:$I$551)</f>
        <v>3942749.6999999997</v>
      </c>
      <c r="D44" s="2" t="str">
        <f>VLOOKUP($A44,VLOOKUP!$A$1:$C$100,3,FALSE)</f>
        <v>42 Hardin</v>
      </c>
      <c r="E44" s="17">
        <f>SUMIF('Project Obligations'!$A$2:$A$551,$D44,'Project Obligations'!$I$2:$I$551)</f>
        <v>41699.68</v>
      </c>
      <c r="F44" s="24">
        <f t="shared" si="0"/>
        <v>3984449.38</v>
      </c>
      <c r="G44" s="13"/>
      <c r="H44" s="15"/>
      <c r="I44" s="15"/>
      <c r="J44" s="15"/>
      <c r="K44" s="15"/>
      <c r="L44" s="15"/>
    </row>
    <row r="45" spans="1:12" x14ac:dyDescent="0.3">
      <c r="A45" s="2">
        <v>43</v>
      </c>
      <c r="B45" s="2" t="str">
        <f>VLOOKUP($A45,VLOOKUP!$A$1:$C$100,2,FALSE)</f>
        <v>43 - Harrison</v>
      </c>
      <c r="C45" s="17">
        <f>SUMIF('Project Obligations'!$A$2:$A$551,$B45,'Project Obligations'!$I$2:$I$551)</f>
        <v>553445.11</v>
      </c>
      <c r="D45" s="2" t="str">
        <f>VLOOKUP($A45,VLOOKUP!$A$1:$C$100,3,FALSE)</f>
        <v>43 Harrison</v>
      </c>
      <c r="E45" s="17">
        <f>SUMIF('Project Obligations'!$A$2:$A$551,$D45,'Project Obligations'!$I$2:$I$551)</f>
        <v>103557.9</v>
      </c>
      <c r="F45" s="24">
        <f t="shared" si="0"/>
        <v>657003.01</v>
      </c>
      <c r="G45" s="13"/>
      <c r="H45" s="15"/>
      <c r="I45" s="15"/>
      <c r="J45" s="15"/>
      <c r="K45" s="15"/>
      <c r="L45" s="15"/>
    </row>
    <row r="46" spans="1:12" x14ac:dyDescent="0.3">
      <c r="A46" s="2">
        <v>44</v>
      </c>
      <c r="B46" s="2" t="str">
        <f>VLOOKUP($A46,VLOOKUP!$A$1:$C$100,2,FALSE)</f>
        <v>44 - Henry</v>
      </c>
      <c r="C46" s="17">
        <f>SUMIF('Project Obligations'!$A$2:$A$551,$B46,'Project Obligations'!$I$2:$I$551)</f>
        <v>2883279.63</v>
      </c>
      <c r="D46" s="2" t="str">
        <f>VLOOKUP($A46,VLOOKUP!$A$1:$C$100,3,FALSE)</f>
        <v>44 Henry</v>
      </c>
      <c r="E46" s="17">
        <f>SUMIF('Project Obligations'!$A$2:$A$551,$D46,'Project Obligations'!$I$2:$I$551)</f>
        <v>0</v>
      </c>
      <c r="F46" s="24">
        <f t="shared" si="0"/>
        <v>2883279.63</v>
      </c>
      <c r="G46" s="13"/>
      <c r="H46" s="15"/>
      <c r="I46" s="15"/>
      <c r="J46" s="15"/>
      <c r="K46" s="15"/>
      <c r="L46" s="15"/>
    </row>
    <row r="47" spans="1:12" x14ac:dyDescent="0.3">
      <c r="A47" s="2">
        <v>45</v>
      </c>
      <c r="B47" s="2" t="str">
        <f>VLOOKUP($A47,VLOOKUP!$A$1:$C$100,2,FALSE)</f>
        <v>45 - Howard</v>
      </c>
      <c r="C47" s="17">
        <f>SUMIF('Project Obligations'!$A$2:$A$551,$B47,'Project Obligations'!$I$2:$I$551)</f>
        <v>231450.83</v>
      </c>
      <c r="D47" s="2" t="str">
        <f>VLOOKUP($A47,VLOOKUP!$A$1:$C$100,3,FALSE)</f>
        <v>45 Howard</v>
      </c>
      <c r="E47" s="17">
        <f>SUMIF('Project Obligations'!$A$2:$A$551,$D47,'Project Obligations'!$I$2:$I$551)</f>
        <v>0</v>
      </c>
      <c r="F47" s="24">
        <f t="shared" si="0"/>
        <v>231450.83</v>
      </c>
      <c r="G47" s="13"/>
      <c r="H47" s="15"/>
      <c r="I47" s="15"/>
      <c r="J47" s="15"/>
      <c r="K47" s="15"/>
      <c r="L47" s="15"/>
    </row>
    <row r="48" spans="1:12" x14ac:dyDescent="0.3">
      <c r="A48" s="2">
        <v>46</v>
      </c>
      <c r="B48" s="2" t="str">
        <f>VLOOKUP($A48,VLOOKUP!$A$1:$C$100,2,FALSE)</f>
        <v>46 -  Humboldt</v>
      </c>
      <c r="C48" s="17">
        <f>SUMIF('Project Obligations'!$A$2:$A$551,$B48,'Project Obligations'!$I$2:$I$551)</f>
        <v>0</v>
      </c>
      <c r="D48" s="2" t="str">
        <f>VLOOKUP($A48,VLOOKUP!$A$1:$C$100,3,FALSE)</f>
        <v>46 Humboldt</v>
      </c>
      <c r="E48" s="17">
        <f>SUMIF('Project Obligations'!$A$2:$A$551,$D48,'Project Obligations'!$I$2:$I$551)</f>
        <v>0</v>
      </c>
      <c r="F48" s="24">
        <f t="shared" si="0"/>
        <v>0</v>
      </c>
      <c r="G48" s="13"/>
      <c r="H48" s="15"/>
      <c r="I48" s="15"/>
      <c r="J48" s="15"/>
      <c r="K48" s="15"/>
      <c r="L48" s="15"/>
    </row>
    <row r="49" spans="1:12" x14ac:dyDescent="0.3">
      <c r="A49" s="2">
        <v>47</v>
      </c>
      <c r="B49" s="2" t="str">
        <f>VLOOKUP($A49,VLOOKUP!$A$1:$C$100,2,FALSE)</f>
        <v>47 - Ida</v>
      </c>
      <c r="C49" s="17">
        <f>SUMIF('Project Obligations'!$A$2:$A$551,$B49,'Project Obligations'!$I$2:$I$551)</f>
        <v>33689.49</v>
      </c>
      <c r="D49" s="2" t="str">
        <f>VLOOKUP($A49,VLOOKUP!$A$1:$C$100,3,FALSE)</f>
        <v>47 Ida</v>
      </c>
      <c r="E49" s="17">
        <f>SUMIF('Project Obligations'!$A$2:$A$551,$D49,'Project Obligations'!$I$2:$I$551)</f>
        <v>16.5</v>
      </c>
      <c r="F49" s="24">
        <f t="shared" si="0"/>
        <v>33705.99</v>
      </c>
      <c r="G49" s="13"/>
      <c r="H49" s="15"/>
      <c r="I49" s="15"/>
      <c r="J49" s="15"/>
      <c r="K49" s="15"/>
      <c r="L49" s="15"/>
    </row>
    <row r="50" spans="1:12" x14ac:dyDescent="0.3">
      <c r="A50" s="2">
        <v>48</v>
      </c>
      <c r="B50" s="2" t="str">
        <f>VLOOKUP($A50,VLOOKUP!$A$1:$C$100,2,FALSE)</f>
        <v>48 - Iowa</v>
      </c>
      <c r="C50" s="17">
        <f>SUMIF('Project Obligations'!$A$2:$A$551,$B50,'Project Obligations'!$I$2:$I$551)</f>
        <v>259362.09999999998</v>
      </c>
      <c r="D50" s="2" t="str">
        <f>VLOOKUP($A50,VLOOKUP!$A$1:$C$100,3,FALSE)</f>
        <v>48 Iowa</v>
      </c>
      <c r="E50" s="17">
        <f>SUMIF('Project Obligations'!$A$2:$A$551,$D50,'Project Obligations'!$I$2:$I$551)</f>
        <v>0</v>
      </c>
      <c r="F50" s="24">
        <f t="shared" si="0"/>
        <v>259362.09999999998</v>
      </c>
      <c r="G50" s="13"/>
      <c r="H50" s="15"/>
      <c r="I50" s="15"/>
      <c r="J50" s="15"/>
      <c r="K50" s="15"/>
      <c r="L50" s="15"/>
    </row>
    <row r="51" spans="1:12" x14ac:dyDescent="0.3">
      <c r="A51" s="2">
        <v>49</v>
      </c>
      <c r="B51" s="2" t="str">
        <f>VLOOKUP($A51,VLOOKUP!$A$1:$C$100,2,FALSE)</f>
        <v>49 - Jackson</v>
      </c>
      <c r="C51" s="17">
        <f>SUMIF('Project Obligations'!$A$2:$A$551,$B51,'Project Obligations'!$I$2:$I$551)</f>
        <v>606272.98</v>
      </c>
      <c r="D51" s="2" t="str">
        <f>VLOOKUP($A51,VLOOKUP!$A$1:$C$100,3,FALSE)</f>
        <v>49 Jackson</v>
      </c>
      <c r="E51" s="17">
        <f>SUMIF('Project Obligations'!$A$2:$A$551,$D51,'Project Obligations'!$I$2:$I$551)</f>
        <v>0</v>
      </c>
      <c r="F51" s="24">
        <f t="shared" si="0"/>
        <v>606272.98</v>
      </c>
      <c r="G51" s="13"/>
      <c r="H51" s="15"/>
      <c r="I51" s="15"/>
      <c r="J51" s="15"/>
      <c r="K51" s="15"/>
      <c r="L51" s="15"/>
    </row>
    <row r="52" spans="1:12" x14ac:dyDescent="0.3">
      <c r="A52" s="2">
        <v>50</v>
      </c>
      <c r="B52" s="2" t="str">
        <f>VLOOKUP($A52,VLOOKUP!$A$1:$C$100,2,FALSE)</f>
        <v>50 - Jasper</v>
      </c>
      <c r="C52" s="17">
        <f>SUMIF('Project Obligations'!$A$2:$A$551,$B52,'Project Obligations'!$I$2:$I$551)</f>
        <v>1710.4099999999999</v>
      </c>
      <c r="D52" s="2" t="str">
        <f>VLOOKUP($A52,VLOOKUP!$A$1:$C$100,3,FALSE)</f>
        <v>50 Jasper</v>
      </c>
      <c r="E52" s="17">
        <f>SUMIF('Project Obligations'!$A$2:$A$551,$D52,'Project Obligations'!$I$2:$I$551)</f>
        <v>0</v>
      </c>
      <c r="F52" s="24">
        <f t="shared" si="0"/>
        <v>1710.4099999999999</v>
      </c>
      <c r="G52" s="13"/>
      <c r="H52" s="15"/>
      <c r="I52" s="15"/>
      <c r="J52" s="15"/>
      <c r="K52" s="15"/>
      <c r="L52" s="15"/>
    </row>
    <row r="53" spans="1:12" x14ac:dyDescent="0.3">
      <c r="A53" s="2">
        <v>51</v>
      </c>
      <c r="B53" s="2" t="str">
        <f>VLOOKUP($A53,VLOOKUP!$A$1:$C$100,2,FALSE)</f>
        <v>51 - Jefferson</v>
      </c>
      <c r="C53" s="17">
        <f>SUMIF('Project Obligations'!$A$2:$A$551,$B53,'Project Obligations'!$I$2:$I$551)</f>
        <v>1484119.0399999998</v>
      </c>
      <c r="D53" s="2" t="str">
        <f>VLOOKUP($A53,VLOOKUP!$A$1:$C$100,3,FALSE)</f>
        <v>51 Jefferson</v>
      </c>
      <c r="E53" s="17">
        <f>SUMIF('Project Obligations'!$A$2:$A$551,$D53,'Project Obligations'!$I$2:$I$551)</f>
        <v>318023.06</v>
      </c>
      <c r="F53" s="24">
        <f t="shared" si="0"/>
        <v>1802142.0999999999</v>
      </c>
      <c r="G53" s="13"/>
      <c r="H53" s="15"/>
      <c r="I53" s="15"/>
      <c r="J53" s="15"/>
      <c r="K53" s="15"/>
      <c r="L53" s="15"/>
    </row>
    <row r="54" spans="1:12" x14ac:dyDescent="0.3">
      <c r="A54" s="2">
        <v>52</v>
      </c>
      <c r="B54" s="2" t="str">
        <f>VLOOKUP($A54,VLOOKUP!$A$1:$C$100,2,FALSE)</f>
        <v>52 - Johnson</v>
      </c>
      <c r="C54" s="17">
        <f>SUMIF('Project Obligations'!$A$2:$A$551,$B54,'Project Obligations'!$I$2:$I$551)</f>
        <v>4164821.25</v>
      </c>
      <c r="D54" s="2" t="str">
        <f>VLOOKUP($A54,VLOOKUP!$A$1:$C$100,3,FALSE)</f>
        <v>52 Johnson</v>
      </c>
      <c r="E54" s="17">
        <f>SUMIF('Project Obligations'!$A$2:$A$551,$D54,'Project Obligations'!$I$2:$I$551)</f>
        <v>1014744.31</v>
      </c>
      <c r="F54" s="24">
        <f t="shared" si="0"/>
        <v>5179565.5600000005</v>
      </c>
      <c r="G54" s="13"/>
      <c r="H54" s="15"/>
      <c r="I54" s="15"/>
      <c r="J54" s="15"/>
      <c r="K54" s="15"/>
      <c r="L54" s="15"/>
    </row>
    <row r="55" spans="1:12" x14ac:dyDescent="0.3">
      <c r="A55" s="14">
        <v>53</v>
      </c>
      <c r="B55" s="2" t="str">
        <f>VLOOKUP($A55,VLOOKUP!$A$1:$C$100,2,FALSE)</f>
        <v>53 - Jones</v>
      </c>
      <c r="C55" s="17">
        <f>SUMIF('Project Obligations'!$A$2:$A$551,$B55,'Project Obligations'!$I$2:$I$551)</f>
        <v>0</v>
      </c>
      <c r="D55" s="2" t="str">
        <f>VLOOKUP($A55,VLOOKUP!$A$1:$C$100,3,FALSE)</f>
        <v>53 Jones</v>
      </c>
      <c r="E55" s="17">
        <f>SUMIF('Project Obligations'!$A$2:$A$551,$D55,'Project Obligations'!$I$2:$I$551)</f>
        <v>0</v>
      </c>
      <c r="F55" s="24">
        <f t="shared" si="0"/>
        <v>0</v>
      </c>
      <c r="G55" s="13"/>
      <c r="H55" s="15"/>
      <c r="I55" s="15"/>
      <c r="J55" s="15"/>
      <c r="K55" s="15"/>
      <c r="L55" s="15"/>
    </row>
    <row r="56" spans="1:12" x14ac:dyDescent="0.3">
      <c r="A56" s="2">
        <v>54</v>
      </c>
      <c r="B56" s="2" t="str">
        <f>VLOOKUP($A56,VLOOKUP!$A$1:$C$100,2,FALSE)</f>
        <v>54 - Keokuk</v>
      </c>
      <c r="C56" s="17">
        <f>SUMIF('Project Obligations'!$A$2:$A$551,$B56,'Project Obligations'!$I$2:$I$551)</f>
        <v>47659.979999999996</v>
      </c>
      <c r="D56" s="2" t="str">
        <f>VLOOKUP($A56,VLOOKUP!$A$1:$C$100,3,FALSE)</f>
        <v>54 Keokuk</v>
      </c>
      <c r="E56" s="17">
        <f>SUMIF('Project Obligations'!$A$2:$A$551,$D56,'Project Obligations'!$I$2:$I$551)</f>
        <v>18161.75</v>
      </c>
      <c r="F56" s="24">
        <f t="shared" si="0"/>
        <v>65821.73</v>
      </c>
      <c r="G56" s="13"/>
      <c r="H56" s="15"/>
      <c r="I56" s="15"/>
      <c r="J56" s="15"/>
      <c r="K56" s="15"/>
      <c r="L56" s="15"/>
    </row>
    <row r="57" spans="1:12" x14ac:dyDescent="0.3">
      <c r="A57" s="2">
        <v>55</v>
      </c>
      <c r="B57" s="2" t="str">
        <f>VLOOKUP($A57,VLOOKUP!$A$1:$C$100,2,FALSE)</f>
        <v>55 - Kossuth</v>
      </c>
      <c r="C57" s="17">
        <f>SUMIF('Project Obligations'!$A$2:$A$551,$B57,'Project Obligations'!$I$2:$I$551)</f>
        <v>4501867.6099999994</v>
      </c>
      <c r="D57" s="2" t="str">
        <f>VLOOKUP($A57,VLOOKUP!$A$1:$C$100,3,FALSE)</f>
        <v>55 Kossuth</v>
      </c>
      <c r="E57" s="17">
        <f>SUMIF('Project Obligations'!$A$2:$A$551,$D57,'Project Obligations'!$I$2:$I$551)</f>
        <v>0</v>
      </c>
      <c r="F57" s="24">
        <f t="shared" si="0"/>
        <v>4501867.6099999994</v>
      </c>
      <c r="G57" s="13"/>
      <c r="H57" s="15"/>
      <c r="I57" s="15"/>
      <c r="J57" s="15"/>
      <c r="K57" s="15"/>
      <c r="L57" s="15"/>
    </row>
    <row r="58" spans="1:12" x14ac:dyDescent="0.3">
      <c r="A58" s="2">
        <v>56</v>
      </c>
      <c r="B58" s="2" t="str">
        <f>VLOOKUP($A58,VLOOKUP!$A$1:$C$100,2,FALSE)</f>
        <v>56 - Lee</v>
      </c>
      <c r="C58" s="17">
        <f>SUMIF('Project Obligations'!$A$2:$A$551,$B58,'Project Obligations'!$I$2:$I$551)</f>
        <v>2059062.0199999998</v>
      </c>
      <c r="D58" s="2" t="str">
        <f>VLOOKUP($A58,VLOOKUP!$A$1:$C$100,3,FALSE)</f>
        <v>56 Lee</v>
      </c>
      <c r="E58" s="17">
        <f>SUMIF('Project Obligations'!$A$2:$A$551,$D58,'Project Obligations'!$I$2:$I$551)</f>
        <v>0</v>
      </c>
      <c r="F58" s="24">
        <f t="shared" si="0"/>
        <v>2059062.0199999998</v>
      </c>
      <c r="G58" s="13"/>
      <c r="H58" s="15"/>
      <c r="I58" s="15"/>
      <c r="J58" s="15"/>
      <c r="K58" s="15"/>
      <c r="L58" s="15"/>
    </row>
    <row r="59" spans="1:12" x14ac:dyDescent="0.3">
      <c r="A59" s="2">
        <v>57</v>
      </c>
      <c r="B59" s="2" t="str">
        <f>VLOOKUP($A59,VLOOKUP!$A$1:$C$100,2,FALSE)</f>
        <v>57 - Linn</v>
      </c>
      <c r="C59" s="17">
        <f>SUMIF('Project Obligations'!$A$2:$A$551,$B59,'Project Obligations'!$I$2:$I$551)</f>
        <v>2822777.29</v>
      </c>
      <c r="D59" s="2" t="str">
        <f>VLOOKUP($A59,VLOOKUP!$A$1:$C$100,3,FALSE)</f>
        <v>57 Linn</v>
      </c>
      <c r="E59" s="17">
        <f>SUMIF('Project Obligations'!$A$2:$A$551,$D59,'Project Obligations'!$I$2:$I$551)</f>
        <v>0</v>
      </c>
      <c r="F59" s="24">
        <f t="shared" si="0"/>
        <v>2822777.29</v>
      </c>
      <c r="G59" s="13"/>
      <c r="H59" s="15"/>
      <c r="I59" s="15"/>
      <c r="J59" s="15"/>
      <c r="K59" s="15"/>
      <c r="L59" s="15"/>
    </row>
    <row r="60" spans="1:12" x14ac:dyDescent="0.3">
      <c r="A60" s="2">
        <v>58</v>
      </c>
      <c r="B60" s="2" t="str">
        <f>VLOOKUP($A60,VLOOKUP!$A$1:$C$100,2,FALSE)</f>
        <v>58 - Louisa</v>
      </c>
      <c r="C60" s="17">
        <f>SUMIF('Project Obligations'!$A$2:$A$551,$B60,'Project Obligations'!$I$2:$I$551)</f>
        <v>2569412.19</v>
      </c>
      <c r="D60" s="2" t="str">
        <f>VLOOKUP($A60,VLOOKUP!$A$1:$C$100,3,FALSE)</f>
        <v>58 Louisa</v>
      </c>
      <c r="E60" s="17">
        <f>SUMIF('Project Obligations'!$A$2:$A$551,$D60,'Project Obligations'!$I$2:$I$551)</f>
        <v>160972.13</v>
      </c>
      <c r="F60" s="24">
        <f t="shared" si="0"/>
        <v>2730384.32</v>
      </c>
      <c r="G60" s="13"/>
      <c r="H60" s="15"/>
      <c r="I60" s="15"/>
      <c r="J60" s="15"/>
      <c r="K60" s="15"/>
      <c r="L60" s="15"/>
    </row>
    <row r="61" spans="1:12" x14ac:dyDescent="0.3">
      <c r="A61" s="2">
        <v>59</v>
      </c>
      <c r="B61" s="2" t="str">
        <f>VLOOKUP($A61,VLOOKUP!$A$1:$C$100,2,FALSE)</f>
        <v>59 - Lucas</v>
      </c>
      <c r="C61" s="17">
        <f>SUMIF('Project Obligations'!$A$2:$A$551,$B61,'Project Obligations'!$I$2:$I$551)</f>
        <v>448206.16</v>
      </c>
      <c r="D61" s="2" t="str">
        <f>VLOOKUP($A61,VLOOKUP!$A$1:$C$100,3,FALSE)</f>
        <v>59 Lucas</v>
      </c>
      <c r="E61" s="17">
        <f>SUMIF('Project Obligations'!$A$2:$A$551,$D61,'Project Obligations'!$I$2:$I$551)</f>
        <v>80587.960000000006</v>
      </c>
      <c r="F61" s="24">
        <f t="shared" si="0"/>
        <v>528794.12</v>
      </c>
      <c r="G61" s="13"/>
      <c r="H61" s="15"/>
      <c r="I61" s="15"/>
      <c r="J61" s="15"/>
      <c r="K61" s="15"/>
      <c r="L61" s="15"/>
    </row>
    <row r="62" spans="1:12" x14ac:dyDescent="0.3">
      <c r="A62" s="2">
        <v>60</v>
      </c>
      <c r="B62" s="2" t="str">
        <f>VLOOKUP($A62,VLOOKUP!$A$1:$C$100,2,FALSE)</f>
        <v>60 - Lyon</v>
      </c>
      <c r="C62" s="17">
        <f>SUMIF('Project Obligations'!$A$2:$A$551,$B62,'Project Obligations'!$I$2:$I$551)</f>
        <v>1425020.8099999998</v>
      </c>
      <c r="D62" s="2" t="str">
        <f>VLOOKUP($A62,VLOOKUP!$A$1:$C$100,3,FALSE)</f>
        <v>60 Lyon</v>
      </c>
      <c r="E62" s="17">
        <f>SUMIF('Project Obligations'!$A$2:$A$551,$D62,'Project Obligations'!$I$2:$I$551)</f>
        <v>0.45</v>
      </c>
      <c r="F62" s="24">
        <f t="shared" si="0"/>
        <v>1425021.2599999998</v>
      </c>
      <c r="G62" s="13"/>
      <c r="H62" s="15"/>
      <c r="I62" s="15"/>
      <c r="J62" s="15"/>
      <c r="K62" s="15"/>
      <c r="L62" s="15"/>
    </row>
    <row r="63" spans="1:12" x14ac:dyDescent="0.3">
      <c r="A63" s="2">
        <v>61</v>
      </c>
      <c r="B63" s="2" t="str">
        <f>VLOOKUP($A63,VLOOKUP!$A$1:$C$100,2,FALSE)</f>
        <v>61 - Madison</v>
      </c>
      <c r="C63" s="17">
        <f>SUMIF('Project Obligations'!$A$2:$A$551,$B63,'Project Obligations'!$I$2:$I$551)</f>
        <v>2191467.31</v>
      </c>
      <c r="D63" s="2" t="str">
        <f>VLOOKUP($A63,VLOOKUP!$A$1:$C$100,3,FALSE)</f>
        <v>61 Madison</v>
      </c>
      <c r="E63" s="17">
        <f>SUMIF('Project Obligations'!$A$2:$A$551,$D63,'Project Obligations'!$I$2:$I$551)</f>
        <v>2400</v>
      </c>
      <c r="F63" s="24">
        <f t="shared" si="0"/>
        <v>2193867.31</v>
      </c>
      <c r="G63" s="13"/>
      <c r="H63" s="15"/>
      <c r="I63" s="15"/>
      <c r="J63" s="15"/>
      <c r="K63" s="15"/>
      <c r="L63" s="15"/>
    </row>
    <row r="64" spans="1:12" x14ac:dyDescent="0.3">
      <c r="A64" s="2">
        <v>62</v>
      </c>
      <c r="B64" s="2" t="str">
        <f>VLOOKUP($A64,VLOOKUP!$A$1:$C$100,2,FALSE)</f>
        <v>62 - Mahaska</v>
      </c>
      <c r="C64" s="17">
        <f>SUMIF('Project Obligations'!$A$2:$A$551,$B64,'Project Obligations'!$I$2:$I$551)</f>
        <v>581143.39</v>
      </c>
      <c r="D64" s="2" t="str">
        <f>VLOOKUP($A64,VLOOKUP!$A$1:$C$100,3,FALSE)</f>
        <v>62 Mahaska</v>
      </c>
      <c r="E64" s="17">
        <f>SUMIF('Project Obligations'!$A$2:$A$551,$D64,'Project Obligations'!$I$2:$I$551)</f>
        <v>0</v>
      </c>
      <c r="F64" s="24">
        <f t="shared" si="0"/>
        <v>581143.39</v>
      </c>
      <c r="G64" s="13"/>
      <c r="H64" s="15"/>
      <c r="I64" s="15"/>
      <c r="J64" s="15"/>
      <c r="K64" s="15"/>
      <c r="L64" s="15"/>
    </row>
    <row r="65" spans="1:12" x14ac:dyDescent="0.3">
      <c r="A65" s="2">
        <v>63</v>
      </c>
      <c r="B65" s="2" t="str">
        <f>VLOOKUP($A65,VLOOKUP!$A$1:$C$100,2,FALSE)</f>
        <v>63 - Marion</v>
      </c>
      <c r="C65" s="17">
        <f>SUMIF('Project Obligations'!$A$2:$A$551,$B65,'Project Obligations'!$I$2:$I$551)</f>
        <v>646584.05999999994</v>
      </c>
      <c r="D65" s="2" t="str">
        <f>VLOOKUP($A65,VLOOKUP!$A$1:$C$100,3,FALSE)</f>
        <v>63 Marion</v>
      </c>
      <c r="E65" s="17">
        <f>SUMIF('Project Obligations'!$A$2:$A$551,$D65,'Project Obligations'!$I$2:$I$551)</f>
        <v>61635.74</v>
      </c>
      <c r="F65" s="24">
        <f t="shared" si="0"/>
        <v>708219.79999999993</v>
      </c>
      <c r="G65" s="13"/>
      <c r="H65" s="15"/>
      <c r="I65" s="15"/>
      <c r="J65" s="15"/>
      <c r="K65" s="15"/>
      <c r="L65" s="15"/>
    </row>
    <row r="66" spans="1:12" x14ac:dyDescent="0.3">
      <c r="A66" s="2">
        <v>64</v>
      </c>
      <c r="B66" s="2" t="str">
        <f>VLOOKUP($A66,VLOOKUP!$A$1:$C$100,2,FALSE)</f>
        <v>64 - Marshall</v>
      </c>
      <c r="C66" s="17">
        <f>SUMIF('Project Obligations'!$A$2:$A$551,$B66,'Project Obligations'!$I$2:$I$551)</f>
        <v>2245807.5799999996</v>
      </c>
      <c r="D66" s="2" t="str">
        <f>VLOOKUP($A66,VLOOKUP!$A$1:$C$100,3,FALSE)</f>
        <v>64 Marshall</v>
      </c>
      <c r="E66" s="17">
        <f>SUMIF('Project Obligations'!$A$2:$A$551,$D66,'Project Obligations'!$I$2:$I$551)</f>
        <v>0</v>
      </c>
      <c r="F66" s="24">
        <f t="shared" si="0"/>
        <v>2245807.5799999996</v>
      </c>
      <c r="G66" s="13"/>
      <c r="H66" s="15"/>
      <c r="I66" s="15"/>
      <c r="J66" s="15"/>
      <c r="K66" s="15"/>
      <c r="L66" s="15"/>
    </row>
    <row r="67" spans="1:12" x14ac:dyDescent="0.3">
      <c r="A67" s="2">
        <v>65</v>
      </c>
      <c r="B67" s="2" t="str">
        <f>VLOOKUP($A67,VLOOKUP!$A$1:$C$100,2,FALSE)</f>
        <v>65 - Mills</v>
      </c>
      <c r="C67" s="17">
        <f>SUMIF('Project Obligations'!$A$2:$A$551,$B67,'Project Obligations'!$I$2:$I$551)</f>
        <v>614467</v>
      </c>
      <c r="D67" s="2" t="str">
        <f>VLOOKUP($A67,VLOOKUP!$A$1:$C$100,3,FALSE)</f>
        <v>65 Mills</v>
      </c>
      <c r="E67" s="17">
        <f>SUMIF('Project Obligations'!$A$2:$A$551,$D67,'Project Obligations'!$I$2:$I$551)</f>
        <v>298925.81</v>
      </c>
      <c r="F67" s="24">
        <f t="shared" ref="F67:F101" si="1">C67+E67</f>
        <v>913392.81</v>
      </c>
      <c r="G67" s="13"/>
      <c r="H67" s="15"/>
      <c r="I67" s="15"/>
      <c r="J67" s="15"/>
      <c r="K67" s="15"/>
      <c r="L67" s="15"/>
    </row>
    <row r="68" spans="1:12" x14ac:dyDescent="0.3">
      <c r="A68" s="2">
        <v>66</v>
      </c>
      <c r="B68" s="2" t="str">
        <f>VLOOKUP($A68,VLOOKUP!$A$1:$C$100,2,FALSE)</f>
        <v>66 - Mitchell</v>
      </c>
      <c r="C68" s="17">
        <f>SUMIF('Project Obligations'!$A$2:$A$551,$B68,'Project Obligations'!$I$2:$I$551)</f>
        <v>2171817.8199999998</v>
      </c>
      <c r="D68" s="2" t="str">
        <f>VLOOKUP($A68,VLOOKUP!$A$1:$C$100,3,FALSE)</f>
        <v>66 Mitchell</v>
      </c>
      <c r="E68" s="17">
        <f>SUMIF('Project Obligations'!$A$2:$A$551,$D68,'Project Obligations'!$I$2:$I$551)</f>
        <v>0</v>
      </c>
      <c r="F68" s="24">
        <f t="shared" si="1"/>
        <v>2171817.8199999998</v>
      </c>
      <c r="G68" s="13"/>
      <c r="H68" s="15"/>
      <c r="I68" s="15"/>
      <c r="J68" s="15"/>
      <c r="K68" s="15"/>
      <c r="L68" s="15"/>
    </row>
    <row r="69" spans="1:12" x14ac:dyDescent="0.3">
      <c r="A69" s="2">
        <v>67</v>
      </c>
      <c r="B69" s="2" t="str">
        <f>VLOOKUP($A69,VLOOKUP!$A$1:$C$100,2,FALSE)</f>
        <v>67 - Monona</v>
      </c>
      <c r="C69" s="17">
        <f>SUMIF('Project Obligations'!$A$2:$A$551,$B69,'Project Obligations'!$I$2:$I$551)</f>
        <v>250277.41999999998</v>
      </c>
      <c r="D69" s="2" t="str">
        <f>VLOOKUP($A69,VLOOKUP!$A$1:$C$100,3,FALSE)</f>
        <v>67 Monona</v>
      </c>
      <c r="E69" s="17">
        <f>SUMIF('Project Obligations'!$A$2:$A$551,$D69,'Project Obligations'!$I$2:$I$551)</f>
        <v>0</v>
      </c>
      <c r="F69" s="24">
        <f t="shared" si="1"/>
        <v>250277.41999999998</v>
      </c>
      <c r="G69" s="13"/>
      <c r="H69" s="15"/>
      <c r="I69" s="15"/>
      <c r="J69" s="15"/>
      <c r="K69" s="15"/>
      <c r="L69" s="15"/>
    </row>
    <row r="70" spans="1:12" x14ac:dyDescent="0.3">
      <c r="A70" s="2">
        <v>68</v>
      </c>
      <c r="B70" s="2" t="str">
        <f>VLOOKUP($A70,VLOOKUP!$A$1:$C$100,2,FALSE)</f>
        <v>68 - Monroe</v>
      </c>
      <c r="C70" s="17">
        <f>SUMIF('Project Obligations'!$A$2:$A$551,$B70,'Project Obligations'!$I$2:$I$551)</f>
        <v>157630.63999999998</v>
      </c>
      <c r="D70" s="2" t="str">
        <f>VLOOKUP($A70,VLOOKUP!$A$1:$C$100,3,FALSE)</f>
        <v>68 Monroe</v>
      </c>
      <c r="E70" s="17">
        <f>SUMIF('Project Obligations'!$A$2:$A$551,$D70,'Project Obligations'!$I$2:$I$551)</f>
        <v>142303.93</v>
      </c>
      <c r="F70" s="24">
        <f t="shared" si="1"/>
        <v>299934.56999999995</v>
      </c>
      <c r="G70" s="13"/>
      <c r="H70" s="15"/>
      <c r="I70" s="15"/>
      <c r="J70" s="15"/>
      <c r="K70" s="15"/>
      <c r="L70" s="15"/>
    </row>
    <row r="71" spans="1:12" x14ac:dyDescent="0.3">
      <c r="A71" s="2">
        <v>69</v>
      </c>
      <c r="B71" s="2" t="str">
        <f>VLOOKUP($A71,VLOOKUP!$A$1:$C$100,2,FALSE)</f>
        <v>69 - Montgomery</v>
      </c>
      <c r="C71" s="17">
        <f>SUMIF('Project Obligations'!$A$2:$A$551,$B71,'Project Obligations'!$I$2:$I$551)</f>
        <v>461258.68</v>
      </c>
      <c r="D71" s="2" t="str">
        <f>VLOOKUP($A71,VLOOKUP!$A$1:$C$100,3,FALSE)</f>
        <v>69 Montgomery</v>
      </c>
      <c r="E71" s="17">
        <f>SUMIF('Project Obligations'!$A$2:$A$551,$D71,'Project Obligations'!$I$2:$I$551)</f>
        <v>7479.41</v>
      </c>
      <c r="F71" s="24">
        <f t="shared" si="1"/>
        <v>468738.08999999997</v>
      </c>
      <c r="G71" s="13"/>
      <c r="H71" s="15"/>
      <c r="I71" s="15"/>
      <c r="J71" s="15"/>
      <c r="K71" s="15"/>
      <c r="L71" s="15"/>
    </row>
    <row r="72" spans="1:12" x14ac:dyDescent="0.3">
      <c r="A72" s="2">
        <v>70</v>
      </c>
      <c r="B72" s="2" t="str">
        <f>VLOOKUP($A72,VLOOKUP!$A$1:$C$100,2,FALSE)</f>
        <v>70 - Muscatine</v>
      </c>
      <c r="C72" s="17">
        <f>SUMIF('Project Obligations'!$A$2:$A$551,$B72,'Project Obligations'!$I$2:$I$551)</f>
        <v>842823.4</v>
      </c>
      <c r="D72" s="2" t="str">
        <f>VLOOKUP($A72,VLOOKUP!$A$1:$C$100,3,FALSE)</f>
        <v>70 Muscatine</v>
      </c>
      <c r="E72" s="17">
        <f>SUMIF('Project Obligations'!$A$2:$A$551,$D72,'Project Obligations'!$I$2:$I$551)</f>
        <v>0</v>
      </c>
      <c r="F72" s="24">
        <f t="shared" si="1"/>
        <v>842823.4</v>
      </c>
      <c r="G72" s="13"/>
      <c r="H72" s="15"/>
      <c r="I72" s="15"/>
      <c r="J72" s="15"/>
      <c r="K72" s="15"/>
      <c r="L72" s="15"/>
    </row>
    <row r="73" spans="1:12" x14ac:dyDescent="0.3">
      <c r="A73" s="2">
        <v>71</v>
      </c>
      <c r="B73" s="2" t="str">
        <f>VLOOKUP($A73,VLOOKUP!$A$1:$C$100,2,FALSE)</f>
        <v>71 - Obrien</v>
      </c>
      <c r="C73" s="17">
        <f>SUMIF('Project Obligations'!$A$2:$A$551,$B73,'Project Obligations'!$I$2:$I$551)</f>
        <v>43377.229999999996</v>
      </c>
      <c r="D73" s="2" t="str">
        <f>VLOOKUP($A73,VLOOKUP!$A$1:$C$100,3,FALSE)</f>
        <v>71 Obrien</v>
      </c>
      <c r="E73" s="17">
        <f>SUMIF('Project Obligations'!$A$2:$A$551,$D73,'Project Obligations'!$I$2:$I$551)</f>
        <v>0</v>
      </c>
      <c r="F73" s="24">
        <f t="shared" si="1"/>
        <v>43377.229999999996</v>
      </c>
      <c r="G73" s="13"/>
      <c r="H73" s="15"/>
      <c r="I73" s="15"/>
      <c r="J73" s="15"/>
      <c r="K73" s="15"/>
      <c r="L73" s="15"/>
    </row>
    <row r="74" spans="1:12" x14ac:dyDescent="0.3">
      <c r="A74" s="14">
        <v>72</v>
      </c>
      <c r="B74" s="2" t="str">
        <f>VLOOKUP($A74,VLOOKUP!$A$1:$C$100,2,FALSE)</f>
        <v>72 - Osceola</v>
      </c>
      <c r="C74" s="17">
        <f>SUMIF('Project Obligations'!$A$2:$A$551,$B74,'Project Obligations'!$I$2:$I$551)</f>
        <v>0</v>
      </c>
      <c r="D74" s="2" t="str">
        <f>VLOOKUP($A74,VLOOKUP!$A$1:$C$100,3,FALSE)</f>
        <v>72 Osceola</v>
      </c>
      <c r="E74" s="17">
        <f>SUMIF('Project Obligations'!$A$2:$A$551,$D74,'Project Obligations'!$I$2:$I$551)</f>
        <v>0</v>
      </c>
      <c r="F74" s="24">
        <f t="shared" si="1"/>
        <v>0</v>
      </c>
      <c r="G74" s="13"/>
      <c r="H74" s="15"/>
      <c r="I74" s="15"/>
      <c r="J74" s="15"/>
      <c r="K74" s="15"/>
      <c r="L74" s="15"/>
    </row>
    <row r="75" spans="1:12" x14ac:dyDescent="0.3">
      <c r="A75" s="2">
        <v>73</v>
      </c>
      <c r="B75" s="2" t="str">
        <f>VLOOKUP($A75,VLOOKUP!$A$1:$C$100,2,FALSE)</f>
        <v>73 - Page</v>
      </c>
      <c r="C75" s="17">
        <f>SUMIF('Project Obligations'!$A$2:$A$551,$B75,'Project Obligations'!$I$2:$I$551)</f>
        <v>2751075.59</v>
      </c>
      <c r="D75" s="2" t="str">
        <f>VLOOKUP($A75,VLOOKUP!$A$1:$C$100,3,FALSE)</f>
        <v>73 Page</v>
      </c>
      <c r="E75" s="17">
        <f>SUMIF('Project Obligations'!$A$2:$A$551,$D75,'Project Obligations'!$I$2:$I$551)</f>
        <v>0</v>
      </c>
      <c r="F75" s="24">
        <f t="shared" si="1"/>
        <v>2751075.59</v>
      </c>
      <c r="G75" s="13"/>
      <c r="H75" s="15"/>
      <c r="I75" s="15"/>
      <c r="J75" s="15"/>
      <c r="K75" s="15"/>
      <c r="L75" s="15"/>
    </row>
    <row r="76" spans="1:12" x14ac:dyDescent="0.3">
      <c r="A76" s="2">
        <v>74</v>
      </c>
      <c r="B76" s="2" t="str">
        <f>VLOOKUP($A76,VLOOKUP!$A$1:$C$100,2,FALSE)</f>
        <v>74 - Palo Alto</v>
      </c>
      <c r="C76" s="17">
        <f>SUMIF('Project Obligations'!$A$2:$A$551,$B76,'Project Obligations'!$I$2:$I$551)</f>
        <v>3114100.24</v>
      </c>
      <c r="D76" s="2" t="str">
        <f>VLOOKUP($A76,VLOOKUP!$A$1:$C$100,3,FALSE)</f>
        <v>74 Palo Alto</v>
      </c>
      <c r="E76" s="17">
        <f>SUMIF('Project Obligations'!$A$2:$A$551,$D76,'Project Obligations'!$I$2:$I$551)</f>
        <v>0</v>
      </c>
      <c r="F76" s="24">
        <f t="shared" si="1"/>
        <v>3114100.24</v>
      </c>
      <c r="G76" s="13"/>
      <c r="H76" s="15"/>
      <c r="I76" s="15"/>
      <c r="J76" s="15"/>
      <c r="K76" s="15"/>
      <c r="L76" s="15"/>
    </row>
    <row r="77" spans="1:12" x14ac:dyDescent="0.3">
      <c r="A77" s="2">
        <v>75</v>
      </c>
      <c r="B77" s="2" t="str">
        <f>VLOOKUP($A77,VLOOKUP!$A$1:$C$100,2,FALSE)</f>
        <v>75 - Plymouth</v>
      </c>
      <c r="C77" s="17">
        <f>SUMIF('Project Obligations'!$A$2:$A$551,$B77,'Project Obligations'!$I$2:$I$551)</f>
        <v>15939.439999999999</v>
      </c>
      <c r="D77" s="2" t="str">
        <f>VLOOKUP($A77,VLOOKUP!$A$1:$C$100,3,FALSE)</f>
        <v>75 Plymouth</v>
      </c>
      <c r="E77" s="17">
        <f>SUMIF('Project Obligations'!$A$2:$A$551,$D77,'Project Obligations'!$I$2:$I$551)</f>
        <v>0</v>
      </c>
      <c r="F77" s="24">
        <f t="shared" si="1"/>
        <v>15939.439999999999</v>
      </c>
      <c r="G77" s="13"/>
      <c r="H77" s="15"/>
      <c r="I77" s="15"/>
      <c r="J77" s="15"/>
      <c r="K77" s="15"/>
      <c r="L77" s="15"/>
    </row>
    <row r="78" spans="1:12" x14ac:dyDescent="0.3">
      <c r="A78" s="2">
        <v>76</v>
      </c>
      <c r="B78" s="2" t="str">
        <f>VLOOKUP($A78,VLOOKUP!$A$1:$C$100,2,FALSE)</f>
        <v>76 - Pocahontas</v>
      </c>
      <c r="C78" s="17">
        <f>SUMIF('Project Obligations'!$A$2:$A$551,$B78,'Project Obligations'!$I$2:$I$551)</f>
        <v>700131.29</v>
      </c>
      <c r="D78" s="2" t="str">
        <f>VLOOKUP($A78,VLOOKUP!$A$1:$C$100,3,FALSE)</f>
        <v>76 Pocahontas</v>
      </c>
      <c r="E78" s="17">
        <f>SUMIF('Project Obligations'!$A$2:$A$551,$D78,'Project Obligations'!$I$2:$I$551)</f>
        <v>0</v>
      </c>
      <c r="F78" s="24">
        <f t="shared" si="1"/>
        <v>700131.29</v>
      </c>
      <c r="G78" s="13"/>
      <c r="H78" s="15"/>
      <c r="I78" s="15"/>
      <c r="J78" s="15"/>
      <c r="K78" s="15"/>
      <c r="L78" s="15"/>
    </row>
    <row r="79" spans="1:12" x14ac:dyDescent="0.3">
      <c r="A79" s="2">
        <v>77</v>
      </c>
      <c r="B79" s="2" t="str">
        <f>VLOOKUP($A79,VLOOKUP!$A$1:$C$100,2,FALSE)</f>
        <v>77 - Polk</v>
      </c>
      <c r="C79" s="17">
        <f>SUMIF('Project Obligations'!$A$2:$A$551,$B79,'Project Obligations'!$I$2:$I$551)</f>
        <v>3033443.71</v>
      </c>
      <c r="D79" s="2" t="str">
        <f>VLOOKUP($A79,VLOOKUP!$A$1:$C$100,3,FALSE)</f>
        <v>77 Polk</v>
      </c>
      <c r="E79" s="17">
        <f>SUMIF('Project Obligations'!$A$2:$A$551,$D79,'Project Obligations'!$I$2:$I$551)</f>
        <v>1810051.1600000001</v>
      </c>
      <c r="F79" s="24">
        <f t="shared" si="1"/>
        <v>4843494.87</v>
      </c>
      <c r="G79" s="13"/>
      <c r="H79" s="15"/>
      <c r="I79" s="15"/>
      <c r="J79" s="15"/>
      <c r="K79" s="15"/>
      <c r="L79" s="15"/>
    </row>
    <row r="80" spans="1:12" x14ac:dyDescent="0.3">
      <c r="A80" s="2">
        <v>78</v>
      </c>
      <c r="B80" s="2" t="str">
        <f>VLOOKUP($A80,VLOOKUP!$A$1:$C$100,2,FALSE)</f>
        <v>78 - Pottawattamie</v>
      </c>
      <c r="C80" s="17">
        <f>SUMIF('Project Obligations'!$A$2:$A$551,$B80,'Project Obligations'!$I$2:$I$551)</f>
        <v>6817988.4299999997</v>
      </c>
      <c r="D80" s="2" t="str">
        <f>VLOOKUP($A80,VLOOKUP!$A$1:$C$100,3,FALSE)</f>
        <v>78 Pottawattamie</v>
      </c>
      <c r="E80" s="17">
        <f>SUMIF('Project Obligations'!$A$2:$A$551,$D80,'Project Obligations'!$I$2:$I$551)</f>
        <v>0</v>
      </c>
      <c r="F80" s="24">
        <f t="shared" si="1"/>
        <v>6817988.4299999997</v>
      </c>
      <c r="G80" s="13"/>
      <c r="H80" s="15"/>
      <c r="I80" s="15"/>
      <c r="J80" s="15"/>
      <c r="K80" s="15"/>
      <c r="L80" s="15"/>
    </row>
    <row r="81" spans="1:12" x14ac:dyDescent="0.3">
      <c r="A81" s="2">
        <v>79</v>
      </c>
      <c r="B81" s="2" t="str">
        <f>VLOOKUP($A81,VLOOKUP!$A$1:$C$100,2,FALSE)</f>
        <v>79 - Poweshiek</v>
      </c>
      <c r="C81" s="17">
        <f>SUMIF('Project Obligations'!$A$2:$A$551,$B81,'Project Obligations'!$I$2:$I$551)</f>
        <v>2646190.3899999997</v>
      </c>
      <c r="D81" s="2" t="str">
        <f>VLOOKUP($A81,VLOOKUP!$A$1:$C$100,3,FALSE)</f>
        <v>79 Poweshiek</v>
      </c>
      <c r="E81" s="17">
        <f>SUMIF('Project Obligations'!$A$2:$A$551,$D81,'Project Obligations'!$I$2:$I$551)</f>
        <v>0</v>
      </c>
      <c r="F81" s="24">
        <f t="shared" si="1"/>
        <v>2646190.3899999997</v>
      </c>
      <c r="G81" s="13"/>
      <c r="H81" s="15"/>
      <c r="I81" s="15"/>
      <c r="J81" s="15"/>
      <c r="K81" s="15"/>
      <c r="L81" s="15"/>
    </row>
    <row r="82" spans="1:12" x14ac:dyDescent="0.3">
      <c r="A82" s="2">
        <v>80</v>
      </c>
      <c r="B82" s="2" t="str">
        <f>VLOOKUP($A82,VLOOKUP!$A$1:$C$100,2,FALSE)</f>
        <v>80 - Ringgold</v>
      </c>
      <c r="C82" s="17">
        <f>SUMIF('Project Obligations'!$A$2:$A$551,$B82,'Project Obligations'!$I$2:$I$551)</f>
        <v>1063222.95</v>
      </c>
      <c r="D82" s="2" t="str">
        <f>VLOOKUP($A82,VLOOKUP!$A$1:$C$100,3,FALSE)</f>
        <v>80 Ringgold</v>
      </c>
      <c r="E82" s="17">
        <f>SUMIF('Project Obligations'!$A$2:$A$551,$D82,'Project Obligations'!$I$2:$I$551)</f>
        <v>1575.3</v>
      </c>
      <c r="F82" s="24">
        <f t="shared" si="1"/>
        <v>1064798.25</v>
      </c>
      <c r="G82" s="13"/>
      <c r="H82" s="15"/>
      <c r="I82" s="15"/>
      <c r="J82" s="15"/>
      <c r="K82" s="15"/>
      <c r="L82" s="15"/>
    </row>
    <row r="83" spans="1:12" x14ac:dyDescent="0.3">
      <c r="A83" s="2">
        <v>81</v>
      </c>
      <c r="B83" s="2" t="str">
        <f>VLOOKUP($A83,VLOOKUP!$A$1:$C$100,2,FALSE)</f>
        <v>81 - Sac</v>
      </c>
      <c r="C83" s="17">
        <f>SUMIF('Project Obligations'!$A$2:$A$551,$B83,'Project Obligations'!$I$2:$I$551)</f>
        <v>941703.52</v>
      </c>
      <c r="D83" s="2" t="str">
        <f>VLOOKUP($A83,VLOOKUP!$A$1:$C$100,3,FALSE)</f>
        <v>81 Sac</v>
      </c>
      <c r="E83" s="17">
        <f>SUMIF('Project Obligations'!$A$2:$A$551,$D83,'Project Obligations'!$I$2:$I$551)</f>
        <v>0</v>
      </c>
      <c r="F83" s="24">
        <f t="shared" si="1"/>
        <v>941703.52</v>
      </c>
      <c r="G83" s="13"/>
      <c r="H83" s="15"/>
      <c r="I83" s="15"/>
      <c r="J83" s="15"/>
      <c r="K83" s="15"/>
      <c r="L83" s="15"/>
    </row>
    <row r="84" spans="1:12" x14ac:dyDescent="0.3">
      <c r="A84" s="2">
        <v>82</v>
      </c>
      <c r="B84" s="2" t="str">
        <f>VLOOKUP($A84,VLOOKUP!$A$1:$C$100,2,FALSE)</f>
        <v>82 - Scott</v>
      </c>
      <c r="C84" s="17">
        <f>SUMIF('Project Obligations'!$A$2:$A$551,$B84,'Project Obligations'!$I$2:$I$551)</f>
        <v>3467211.78</v>
      </c>
      <c r="D84" s="2" t="str">
        <f>VLOOKUP($A84,VLOOKUP!$A$1:$C$100,3,FALSE)</f>
        <v>82 Scott</v>
      </c>
      <c r="E84" s="17">
        <f>SUMIF('Project Obligations'!$A$2:$A$551,$D84,'Project Obligations'!$I$2:$I$551)</f>
        <v>0</v>
      </c>
      <c r="F84" s="24">
        <f t="shared" si="1"/>
        <v>3467211.78</v>
      </c>
      <c r="G84" s="13"/>
      <c r="H84" s="15"/>
      <c r="I84" s="15"/>
      <c r="J84" s="15"/>
      <c r="K84" s="15"/>
      <c r="L84" s="15"/>
    </row>
    <row r="85" spans="1:12" x14ac:dyDescent="0.3">
      <c r="A85" s="2">
        <v>83</v>
      </c>
      <c r="B85" s="2" t="str">
        <f>VLOOKUP($A85,VLOOKUP!$A$1:$C$100,2,FALSE)</f>
        <v>83 - Shelby</v>
      </c>
      <c r="C85" s="17">
        <f>SUMIF('Project Obligations'!$A$2:$A$551,$B85,'Project Obligations'!$I$2:$I$551)</f>
        <v>636103.03</v>
      </c>
      <c r="D85" s="2" t="str">
        <f>VLOOKUP($A85,VLOOKUP!$A$1:$C$100,3,FALSE)</f>
        <v>83 Shelby</v>
      </c>
      <c r="E85" s="17">
        <f>SUMIF('Project Obligations'!$A$2:$A$551,$D85,'Project Obligations'!$I$2:$I$551)</f>
        <v>0</v>
      </c>
      <c r="F85" s="24">
        <f t="shared" si="1"/>
        <v>636103.03</v>
      </c>
      <c r="G85" s="13"/>
      <c r="H85" s="15"/>
      <c r="I85" s="15"/>
      <c r="J85" s="15"/>
      <c r="K85" s="15"/>
      <c r="L85" s="15"/>
    </row>
    <row r="86" spans="1:12" x14ac:dyDescent="0.3">
      <c r="A86" s="2">
        <v>84</v>
      </c>
      <c r="B86" s="2" t="str">
        <f>VLOOKUP($A86,VLOOKUP!$A$1:$C$100,2,FALSE)</f>
        <v>84 - Sioux</v>
      </c>
      <c r="C86" s="17">
        <f>SUMIF('Project Obligations'!$A$2:$A$551,$B86,'Project Obligations'!$I$2:$I$551)</f>
        <v>1408715.5799999998</v>
      </c>
      <c r="D86" s="2" t="str">
        <f>VLOOKUP($A86,VLOOKUP!$A$1:$C$100,3,FALSE)</f>
        <v>84 Sioux</v>
      </c>
      <c r="E86" s="17">
        <f>SUMIF('Project Obligations'!$A$2:$A$551,$D86,'Project Obligations'!$I$2:$I$551)</f>
        <v>0</v>
      </c>
      <c r="F86" s="24">
        <f t="shared" si="1"/>
        <v>1408715.5799999998</v>
      </c>
      <c r="G86" s="13"/>
      <c r="H86" s="15"/>
      <c r="I86" s="15"/>
      <c r="J86" s="15"/>
      <c r="K86" s="15"/>
      <c r="L86" s="15"/>
    </row>
    <row r="87" spans="1:12" x14ac:dyDescent="0.3">
      <c r="A87" s="2">
        <v>85</v>
      </c>
      <c r="B87" s="2" t="str">
        <f>VLOOKUP($A87,VLOOKUP!$A$1:$C$100,2,FALSE)</f>
        <v>85 - Story</v>
      </c>
      <c r="C87" s="17">
        <f>SUMIF('Project Obligations'!$A$2:$A$551,$B87,'Project Obligations'!$I$2:$I$551)</f>
        <v>3818573.02</v>
      </c>
      <c r="D87" s="2" t="str">
        <f>VLOOKUP($A87,VLOOKUP!$A$1:$C$100,3,FALSE)</f>
        <v>85 Story</v>
      </c>
      <c r="E87" s="17">
        <f>SUMIF('Project Obligations'!$A$2:$A$551,$D87,'Project Obligations'!$I$2:$I$551)</f>
        <v>0</v>
      </c>
      <c r="F87" s="24">
        <f t="shared" si="1"/>
        <v>3818573.02</v>
      </c>
      <c r="G87" s="13"/>
      <c r="H87" s="15"/>
      <c r="I87" s="15"/>
      <c r="J87" s="15"/>
      <c r="K87" s="15"/>
      <c r="L87" s="15"/>
    </row>
    <row r="88" spans="1:12" x14ac:dyDescent="0.3">
      <c r="A88" s="2">
        <v>86</v>
      </c>
      <c r="B88" s="2" t="str">
        <f>VLOOKUP($A88,VLOOKUP!$A$1:$C$100,2,FALSE)</f>
        <v>86 - Tama</v>
      </c>
      <c r="C88" s="17">
        <f>SUMIF('Project Obligations'!$A$2:$A$551,$B88,'Project Obligations'!$I$2:$I$551)</f>
        <v>2769577.1099999994</v>
      </c>
      <c r="D88" s="2" t="str">
        <f>VLOOKUP($A88,VLOOKUP!$A$1:$C$100,3,FALSE)</f>
        <v>86 Tama</v>
      </c>
      <c r="E88" s="17">
        <f>SUMIF('Project Obligations'!$A$2:$A$551,$D88,'Project Obligations'!$I$2:$I$551)</f>
        <v>0</v>
      </c>
      <c r="F88" s="24">
        <f t="shared" si="1"/>
        <v>2769577.1099999994</v>
      </c>
      <c r="G88" s="13"/>
      <c r="H88" s="15"/>
      <c r="I88" s="15"/>
      <c r="J88" s="15"/>
      <c r="K88" s="15"/>
      <c r="L88" s="15"/>
    </row>
    <row r="89" spans="1:12" x14ac:dyDescent="0.3">
      <c r="A89" s="14">
        <v>87</v>
      </c>
      <c r="B89" s="2" t="str">
        <f>VLOOKUP($A89,VLOOKUP!$A$1:$C$100,2,FALSE)</f>
        <v>87 - Taylor</v>
      </c>
      <c r="C89" s="17">
        <f>SUMIF('Project Obligations'!$A$2:$A$551,$B89,'Project Obligations'!$I$2:$I$551)</f>
        <v>0</v>
      </c>
      <c r="D89" s="2" t="str">
        <f>VLOOKUP($A89,VLOOKUP!$A$1:$C$100,3,FALSE)</f>
        <v>87 Taylor</v>
      </c>
      <c r="E89" s="17">
        <f>SUMIF('Project Obligations'!$A$2:$A$551,$D89,'Project Obligations'!$I$2:$I$551)</f>
        <v>18939.060000000001</v>
      </c>
      <c r="F89" s="24">
        <f t="shared" si="1"/>
        <v>18939.060000000001</v>
      </c>
      <c r="G89" s="13"/>
      <c r="H89" s="15"/>
      <c r="I89" s="15"/>
      <c r="J89" s="15"/>
      <c r="K89" s="15"/>
      <c r="L89" s="15"/>
    </row>
    <row r="90" spans="1:12" x14ac:dyDescent="0.3">
      <c r="A90" s="2">
        <v>88</v>
      </c>
      <c r="B90" s="2" t="str">
        <f>VLOOKUP($A90,VLOOKUP!$A$1:$C$100,2,FALSE)</f>
        <v>88 - Union</v>
      </c>
      <c r="C90" s="17">
        <f>SUMIF('Project Obligations'!$A$2:$A$551,$B90,'Project Obligations'!$I$2:$I$551)</f>
        <v>1032962.69</v>
      </c>
      <c r="D90" s="2" t="str">
        <f>VLOOKUP($A90,VLOOKUP!$A$1:$C$100,3,FALSE)</f>
        <v>88 Union</v>
      </c>
      <c r="E90" s="17">
        <f>SUMIF('Project Obligations'!$A$2:$A$551,$D90,'Project Obligations'!$I$2:$I$551)</f>
        <v>0</v>
      </c>
      <c r="F90" s="24">
        <f t="shared" si="1"/>
        <v>1032962.69</v>
      </c>
      <c r="G90" s="13"/>
      <c r="H90" s="15"/>
      <c r="I90" s="15"/>
      <c r="J90" s="15"/>
      <c r="K90" s="15"/>
      <c r="L90" s="15"/>
    </row>
    <row r="91" spans="1:12" x14ac:dyDescent="0.3">
      <c r="A91" s="2">
        <v>89</v>
      </c>
      <c r="B91" s="2" t="str">
        <f>VLOOKUP($A91,VLOOKUP!$A$1:$C$100,2,FALSE)</f>
        <v>89 - Van Buren</v>
      </c>
      <c r="C91" s="17">
        <f>SUMIF('Project Obligations'!$A$2:$A$551,$B91,'Project Obligations'!$I$2:$I$551)</f>
        <v>167082.93</v>
      </c>
      <c r="D91" s="2" t="str">
        <f>VLOOKUP($A91,VLOOKUP!$A$1:$C$100,3,FALSE)</f>
        <v>89 Van Buren</v>
      </c>
      <c r="E91" s="17">
        <f>SUMIF('Project Obligations'!$A$2:$A$551,$D91,'Project Obligations'!$I$2:$I$551)</f>
        <v>0</v>
      </c>
      <c r="F91" s="24">
        <f t="shared" si="1"/>
        <v>167082.93</v>
      </c>
      <c r="G91" s="13"/>
      <c r="H91" s="15"/>
      <c r="I91" s="15"/>
      <c r="J91" s="15"/>
      <c r="K91" s="15"/>
      <c r="L91" s="15"/>
    </row>
    <row r="92" spans="1:12" x14ac:dyDescent="0.3">
      <c r="A92" s="2">
        <v>90</v>
      </c>
      <c r="B92" s="2" t="str">
        <f>VLOOKUP($A92,VLOOKUP!$A$1:$C$100,2,FALSE)</f>
        <v>90 - Wapello</v>
      </c>
      <c r="C92" s="17">
        <f>SUMIF('Project Obligations'!$A$2:$A$551,$B92,'Project Obligations'!$I$2:$I$551)</f>
        <v>237759.45</v>
      </c>
      <c r="D92" s="2" t="str">
        <f>VLOOKUP($A92,VLOOKUP!$A$1:$C$100,3,FALSE)</f>
        <v>90 Wapello</v>
      </c>
      <c r="E92" s="17">
        <f>SUMIF('Project Obligations'!$A$2:$A$551,$D92,'Project Obligations'!$I$2:$I$551)</f>
        <v>16423.5</v>
      </c>
      <c r="F92" s="24">
        <f t="shared" si="1"/>
        <v>254182.95</v>
      </c>
      <c r="G92" s="13"/>
      <c r="H92" s="15"/>
      <c r="I92" s="15"/>
      <c r="J92" s="15"/>
      <c r="K92" s="15"/>
      <c r="L92" s="15"/>
    </row>
    <row r="93" spans="1:12" x14ac:dyDescent="0.3">
      <c r="A93" s="2">
        <v>91</v>
      </c>
      <c r="B93" s="2" t="str">
        <f>VLOOKUP($A93,VLOOKUP!$A$1:$C$100,2,FALSE)</f>
        <v>91 - Warren</v>
      </c>
      <c r="C93" s="17">
        <f>SUMIF('Project Obligations'!$A$2:$A$551,$B93,'Project Obligations'!$I$2:$I$551)</f>
        <v>22630.25</v>
      </c>
      <c r="D93" s="2" t="str">
        <f>VLOOKUP($A93,VLOOKUP!$A$1:$C$100,3,FALSE)</f>
        <v>91 Warren</v>
      </c>
      <c r="E93" s="17">
        <f>SUMIF('Project Obligations'!$A$2:$A$551,$D93,'Project Obligations'!$I$2:$I$551)</f>
        <v>0</v>
      </c>
      <c r="F93" s="24">
        <f t="shared" si="1"/>
        <v>22630.25</v>
      </c>
      <c r="G93" s="13"/>
      <c r="H93" s="15"/>
      <c r="I93" s="15"/>
      <c r="J93" s="15"/>
      <c r="K93" s="15"/>
      <c r="L93" s="15"/>
    </row>
    <row r="94" spans="1:12" x14ac:dyDescent="0.3">
      <c r="A94" s="2">
        <v>92</v>
      </c>
      <c r="B94" s="2" t="str">
        <f>VLOOKUP($A94,VLOOKUP!$A$1:$C$100,2,FALSE)</f>
        <v>92 - Washington</v>
      </c>
      <c r="C94" s="17">
        <f>SUMIF('Project Obligations'!$A$2:$A$551,$B94,'Project Obligations'!$I$2:$I$551)</f>
        <v>1177387.29</v>
      </c>
      <c r="D94" s="2" t="str">
        <f>VLOOKUP($A94,VLOOKUP!$A$1:$C$100,3,FALSE)</f>
        <v>92 Washington</v>
      </c>
      <c r="E94" s="17">
        <f>SUMIF('Project Obligations'!$A$2:$A$551,$D94,'Project Obligations'!$I$2:$I$551)</f>
        <v>126042.07</v>
      </c>
      <c r="F94" s="24">
        <f t="shared" si="1"/>
        <v>1303429.3600000001</v>
      </c>
      <c r="G94" s="13"/>
      <c r="H94" s="15"/>
      <c r="I94" s="15"/>
      <c r="J94" s="15"/>
      <c r="K94" s="15"/>
      <c r="L94" s="15"/>
    </row>
    <row r="95" spans="1:12" x14ac:dyDescent="0.3">
      <c r="A95" s="2">
        <v>93</v>
      </c>
      <c r="B95" s="2" t="str">
        <f>VLOOKUP($A95,VLOOKUP!$A$1:$C$100,2,FALSE)</f>
        <v>93 - Wayne</v>
      </c>
      <c r="C95" s="17">
        <f>SUMIF('Project Obligations'!$A$2:$A$551,$B95,'Project Obligations'!$I$2:$I$551)</f>
        <v>1252459.3399999999</v>
      </c>
      <c r="D95" s="2" t="str">
        <f>VLOOKUP($A95,VLOOKUP!$A$1:$C$100,3,FALSE)</f>
        <v>93 Wayne</v>
      </c>
      <c r="E95" s="17">
        <f>SUMIF('Project Obligations'!$A$2:$A$551,$D95,'Project Obligations'!$I$2:$I$551)</f>
        <v>42157.38</v>
      </c>
      <c r="F95" s="24">
        <f t="shared" si="1"/>
        <v>1294616.7199999997</v>
      </c>
      <c r="G95" s="13"/>
      <c r="H95" s="15"/>
      <c r="I95" s="15"/>
      <c r="J95" s="15"/>
      <c r="K95" s="15"/>
      <c r="L95" s="15"/>
    </row>
    <row r="96" spans="1:12" x14ac:dyDescent="0.3">
      <c r="A96" s="2">
        <v>94</v>
      </c>
      <c r="B96" s="2" t="str">
        <f>VLOOKUP($A96,VLOOKUP!$A$1:$C$100,2,FALSE)</f>
        <v>94 - Webster</v>
      </c>
      <c r="C96" s="17">
        <f>SUMIF('Project Obligations'!$A$2:$A$551,$B96,'Project Obligations'!$I$2:$I$551)</f>
        <v>2847314.2800000003</v>
      </c>
      <c r="D96" s="2" t="str">
        <f>VLOOKUP($A96,VLOOKUP!$A$1:$C$100,3,FALSE)</f>
        <v>94 Webster</v>
      </c>
      <c r="E96" s="17">
        <f>SUMIF('Project Obligations'!$A$2:$A$551,$D96,'Project Obligations'!$I$2:$I$551)</f>
        <v>3012.2</v>
      </c>
      <c r="F96" s="24">
        <f t="shared" si="1"/>
        <v>2850326.4800000004</v>
      </c>
      <c r="G96" s="13"/>
      <c r="H96" s="15"/>
      <c r="I96" s="15"/>
      <c r="J96" s="15"/>
      <c r="K96" s="15"/>
      <c r="L96" s="15"/>
    </row>
    <row r="97" spans="1:12" x14ac:dyDescent="0.3">
      <c r="A97" s="2">
        <v>95</v>
      </c>
      <c r="B97" s="2" t="str">
        <f>VLOOKUP($A97,VLOOKUP!$A$1:$C$100,2,FALSE)</f>
        <v>95 - Winnebago</v>
      </c>
      <c r="C97" s="17">
        <f>SUMIF('Project Obligations'!$A$2:$A$551,$B97,'Project Obligations'!$I$2:$I$551)</f>
        <v>1865481.1399999997</v>
      </c>
      <c r="D97" s="2" t="str">
        <f>VLOOKUP($A97,VLOOKUP!$A$1:$C$100,3,FALSE)</f>
        <v>95 Winnebago</v>
      </c>
      <c r="E97" s="17">
        <f>SUMIF('Project Obligations'!$A$2:$A$551,$D97,'Project Obligations'!$I$2:$I$551)</f>
        <v>0</v>
      </c>
      <c r="F97" s="24">
        <f t="shared" si="1"/>
        <v>1865481.1399999997</v>
      </c>
      <c r="G97" s="13"/>
      <c r="H97" s="15"/>
      <c r="I97" s="15"/>
      <c r="J97" s="15"/>
      <c r="K97" s="15"/>
      <c r="L97" s="15"/>
    </row>
    <row r="98" spans="1:12" x14ac:dyDescent="0.3">
      <c r="A98" s="2">
        <v>96</v>
      </c>
      <c r="B98" s="2" t="str">
        <f>VLOOKUP($A98,VLOOKUP!$A$1:$C$100,2,FALSE)</f>
        <v>96 - Winneshiek</v>
      </c>
      <c r="C98" s="17">
        <f>SUMIF('Project Obligations'!$A$2:$A$551,$B98,'Project Obligations'!$I$2:$I$551)</f>
        <v>5227308.92</v>
      </c>
      <c r="D98" s="2" t="str">
        <f>VLOOKUP($A98,VLOOKUP!$A$1:$C$100,3,FALSE)</f>
        <v>96 Winneshiek</v>
      </c>
      <c r="E98" s="17">
        <f>SUMIF('Project Obligations'!$A$2:$A$551,$D98,'Project Obligations'!$I$2:$I$551)</f>
        <v>374115.27</v>
      </c>
      <c r="F98" s="24">
        <f t="shared" si="1"/>
        <v>5601424.1899999995</v>
      </c>
      <c r="G98" s="13"/>
      <c r="H98" s="15"/>
      <c r="I98" s="15"/>
      <c r="J98" s="15"/>
      <c r="K98" s="15"/>
      <c r="L98" s="15"/>
    </row>
    <row r="99" spans="1:12" x14ac:dyDescent="0.3">
      <c r="A99" s="2">
        <v>97</v>
      </c>
      <c r="B99" s="2" t="str">
        <f>VLOOKUP($A99,VLOOKUP!$A$1:$C$100,2,FALSE)</f>
        <v>97 - Woodbury</v>
      </c>
      <c r="C99" s="17">
        <f>SUMIF('Project Obligations'!$A$2:$A$551,$B99,'Project Obligations'!$I$2:$I$551)</f>
        <v>7714783.959999999</v>
      </c>
      <c r="D99" s="2" t="str">
        <f>VLOOKUP($A99,VLOOKUP!$A$1:$C$100,3,FALSE)</f>
        <v>97 Woodbury</v>
      </c>
      <c r="E99" s="17">
        <f>SUMIF('Project Obligations'!$A$2:$A$551,$D99,'Project Obligations'!$I$2:$I$551)</f>
        <v>25489.32</v>
      </c>
      <c r="F99" s="24">
        <f t="shared" si="1"/>
        <v>7740273.2799999993</v>
      </c>
      <c r="G99" s="13"/>
      <c r="H99" s="15"/>
      <c r="I99" s="15"/>
      <c r="J99" s="15"/>
      <c r="K99" s="15"/>
      <c r="L99" s="15"/>
    </row>
    <row r="100" spans="1:12" x14ac:dyDescent="0.3">
      <c r="A100" s="2">
        <v>98</v>
      </c>
      <c r="B100" s="2" t="str">
        <f>VLOOKUP($A100,VLOOKUP!$A$1:$C$100,2,FALSE)</f>
        <v>98 - Worth</v>
      </c>
      <c r="C100" s="17">
        <f>SUMIF('Project Obligations'!$A$2:$A$551,$B100,'Project Obligations'!$I$2:$I$551)</f>
        <v>1783045.0999999999</v>
      </c>
      <c r="D100" s="2" t="str">
        <f>VLOOKUP($A100,VLOOKUP!$A$1:$C$100,3,FALSE)</f>
        <v>98 Worth</v>
      </c>
      <c r="E100" s="17">
        <f>SUMIF('Project Obligations'!$A$2:$A$551,$D100,'Project Obligations'!$I$2:$I$551)</f>
        <v>0</v>
      </c>
      <c r="F100" s="24">
        <f t="shared" si="1"/>
        <v>1783045.0999999999</v>
      </c>
      <c r="G100" s="13"/>
      <c r="H100" s="15"/>
      <c r="I100" s="15"/>
      <c r="J100" s="15"/>
      <c r="K100" s="15"/>
      <c r="L100" s="15"/>
    </row>
    <row r="101" spans="1:12" x14ac:dyDescent="0.3">
      <c r="A101" s="2">
        <v>99</v>
      </c>
      <c r="B101" s="2" t="str">
        <f>VLOOKUP($A101,VLOOKUP!$A$1:$C$100,2,FALSE)</f>
        <v>99 - Wright</v>
      </c>
      <c r="C101" s="17">
        <f>SUMIF('Project Obligations'!$A$2:$A$551,$B101,'Project Obligations'!$I$2:$I$551)</f>
        <v>17395.95</v>
      </c>
      <c r="D101" s="2" t="str">
        <f>VLOOKUP($A101,VLOOKUP!$A$1:$C$100,3,FALSE)</f>
        <v>99 Wright</v>
      </c>
      <c r="E101" s="17">
        <f>SUMIF('Project Obligations'!$A$2:$A$551,$D101,'Project Obligations'!$I$2:$I$551)</f>
        <v>1161.2</v>
      </c>
      <c r="F101" s="24">
        <f t="shared" si="1"/>
        <v>18557.150000000001</v>
      </c>
      <c r="G101" s="13"/>
      <c r="H101" s="15"/>
      <c r="I101" s="15"/>
      <c r="J101" s="15"/>
      <c r="K101" s="15"/>
      <c r="L101" s="15"/>
    </row>
    <row r="102" spans="1:12" x14ac:dyDescent="0.3">
      <c r="B102" s="2"/>
      <c r="C102" s="23">
        <f>SUM(C2:C101)</f>
        <v>161504639.74999994</v>
      </c>
      <c r="D102" s="2"/>
      <c r="E102" s="23">
        <f>SUM(E2:E101)</f>
        <v>12913475.890000004</v>
      </c>
      <c r="F102" s="25">
        <f>SUM(F2:F101)</f>
        <v>174418115.63999996</v>
      </c>
      <c r="G102" s="15"/>
      <c r="H102" s="15"/>
      <c r="I102" s="15"/>
      <c r="J102" s="15"/>
      <c r="K102" s="15"/>
      <c r="L102" s="15"/>
    </row>
    <row r="103" spans="1:12" x14ac:dyDescent="0.3">
      <c r="B103" s="2"/>
      <c r="C103" s="17"/>
      <c r="D103" s="2"/>
      <c r="E103" s="17"/>
      <c r="F103" s="26">
        <v>210000</v>
      </c>
      <c r="G103" s="15" t="s">
        <v>1418</v>
      </c>
      <c r="H103" s="15"/>
      <c r="I103" s="15"/>
      <c r="J103" s="15"/>
      <c r="K103" s="15"/>
      <c r="L103" s="15"/>
    </row>
    <row r="104" spans="1:12" x14ac:dyDescent="0.3">
      <c r="B104" s="2"/>
      <c r="C104" s="17"/>
      <c r="D104" s="2"/>
      <c r="E104" s="17"/>
      <c r="F104" s="25">
        <f>F102+F103</f>
        <v>174628115.63999996</v>
      </c>
      <c r="G104" s="15"/>
      <c r="H104" s="15"/>
      <c r="I104" s="15"/>
      <c r="J104" s="15"/>
      <c r="K104" s="15"/>
      <c r="L104" s="15"/>
    </row>
    <row r="105" spans="1:12" x14ac:dyDescent="0.3">
      <c r="B105" s="2"/>
      <c r="C105" s="17"/>
      <c r="D105" s="2"/>
      <c r="E105" s="17"/>
      <c r="F105" s="26">
        <v>174628115.63999999</v>
      </c>
      <c r="G105" s="15" t="s">
        <v>1419</v>
      </c>
      <c r="H105" s="15"/>
      <c r="I105" s="15"/>
      <c r="J105" s="15"/>
      <c r="K105" s="15"/>
      <c r="L105" s="15"/>
    </row>
    <row r="106" spans="1:12" x14ac:dyDescent="0.3">
      <c r="B106" s="2"/>
      <c r="C106" s="17"/>
      <c r="D106" s="2"/>
      <c r="E106" s="17"/>
      <c r="F106" s="27">
        <f>F104-F105</f>
        <v>0</v>
      </c>
      <c r="G106" s="15" t="s">
        <v>1420</v>
      </c>
      <c r="H106" s="15"/>
      <c r="I106" s="15"/>
      <c r="J106" s="15"/>
      <c r="K106" s="15"/>
      <c r="L106" s="15"/>
    </row>
    <row r="107" spans="1:12" x14ac:dyDescent="0.3">
      <c r="B107" s="2"/>
      <c r="C107" s="17"/>
      <c r="D107" s="2"/>
      <c r="E107" s="17"/>
      <c r="F107" s="26"/>
      <c r="G107" s="15"/>
      <c r="H107" s="15"/>
      <c r="I107" s="15"/>
      <c r="J107" s="15"/>
      <c r="K107" s="15"/>
      <c r="L107" s="15"/>
    </row>
    <row r="108" spans="1:12" x14ac:dyDescent="0.3">
      <c r="B108" s="2"/>
      <c r="C108" s="17"/>
      <c r="D108" s="2"/>
      <c r="E108" s="17"/>
      <c r="F108" s="18"/>
      <c r="G108" s="15"/>
      <c r="H108" s="15"/>
      <c r="I108" s="15"/>
      <c r="J108" s="15"/>
      <c r="K108" s="15"/>
      <c r="L108" s="15"/>
    </row>
    <row r="109" spans="1:12" x14ac:dyDescent="0.3">
      <c r="B109" s="2"/>
      <c r="C109" s="17"/>
      <c r="D109" s="2"/>
      <c r="E109" s="17"/>
      <c r="F109" s="18"/>
      <c r="G109" s="15"/>
      <c r="H109" s="15"/>
      <c r="I109" s="15"/>
      <c r="J109" s="15"/>
      <c r="K109" s="15"/>
      <c r="L109" s="15"/>
    </row>
    <row r="110" spans="1:12" x14ac:dyDescent="0.3">
      <c r="B110" s="2"/>
      <c r="C110" s="17"/>
      <c r="D110" s="2"/>
      <c r="E110" s="17"/>
      <c r="F110" s="18"/>
      <c r="G110" s="15"/>
      <c r="H110" s="15"/>
      <c r="I110" s="15"/>
      <c r="J110" s="15"/>
      <c r="K110" s="15"/>
      <c r="L110" s="15"/>
    </row>
    <row r="111" spans="1:12" x14ac:dyDescent="0.3">
      <c r="B111" s="2"/>
      <c r="C111" s="17"/>
      <c r="D111" s="2"/>
      <c r="E111" s="17"/>
      <c r="F111" s="18"/>
      <c r="G111" s="15"/>
      <c r="H111" s="15"/>
      <c r="I111" s="15"/>
      <c r="J111" s="15"/>
      <c r="K111" s="15"/>
      <c r="L111" s="15"/>
    </row>
    <row r="112" spans="1:12" x14ac:dyDescent="0.3">
      <c r="B112" s="2"/>
      <c r="C112" s="17"/>
      <c r="D112" s="2"/>
      <c r="E112" s="17"/>
      <c r="F112" s="18"/>
      <c r="G112" s="15"/>
      <c r="H112" s="15"/>
      <c r="I112" s="15"/>
      <c r="J112" s="15"/>
      <c r="K112" s="15"/>
      <c r="L112" s="15"/>
    </row>
    <row r="113" spans="2:12" x14ac:dyDescent="0.3">
      <c r="B113" s="2"/>
      <c r="C113" s="17"/>
      <c r="D113" s="2"/>
      <c r="E113" s="17"/>
      <c r="F113" s="18"/>
      <c r="G113" s="15"/>
      <c r="H113" s="15"/>
      <c r="I113" s="15"/>
      <c r="J113" s="15"/>
      <c r="K113" s="15"/>
      <c r="L113" s="15"/>
    </row>
    <row r="114" spans="2:12" x14ac:dyDescent="0.3">
      <c r="B114" s="2"/>
      <c r="C114" s="17"/>
      <c r="D114" s="2"/>
      <c r="E114" s="17"/>
      <c r="F114" s="18"/>
      <c r="G114" s="15"/>
      <c r="H114" s="15"/>
      <c r="I114" s="15"/>
      <c r="J114" s="15"/>
      <c r="K114" s="15"/>
      <c r="L114" s="15"/>
    </row>
    <row r="115" spans="2:12" x14ac:dyDescent="0.3">
      <c r="B115" s="2"/>
      <c r="C115" s="17"/>
      <c r="D115" s="2"/>
      <c r="E115" s="17"/>
      <c r="F115" s="18"/>
      <c r="G115" s="15"/>
      <c r="H115" s="15"/>
      <c r="I115" s="15"/>
      <c r="J115" s="15"/>
      <c r="K115" s="15"/>
      <c r="L115" s="15"/>
    </row>
    <row r="116" spans="2:12" x14ac:dyDescent="0.3">
      <c r="B116" s="2"/>
      <c r="C116" s="17"/>
      <c r="D116" s="2"/>
      <c r="E116" s="17"/>
      <c r="F116" s="18"/>
      <c r="G116" s="15"/>
      <c r="H116" s="15"/>
      <c r="I116" s="15"/>
      <c r="J116" s="15"/>
      <c r="K116" s="15"/>
      <c r="L116" s="15"/>
    </row>
    <row r="117" spans="2:12" x14ac:dyDescent="0.3">
      <c r="B117" s="2"/>
      <c r="C117" s="17"/>
      <c r="D117" s="2"/>
      <c r="E117" s="17"/>
      <c r="F117" s="18"/>
      <c r="G117" s="15"/>
      <c r="H117" s="15"/>
      <c r="I117" s="15"/>
      <c r="J117" s="15"/>
      <c r="K117" s="15"/>
      <c r="L117" s="15"/>
    </row>
    <row r="118" spans="2:12" x14ac:dyDescent="0.3">
      <c r="B118" s="2"/>
      <c r="C118" s="17"/>
      <c r="D118" s="2"/>
      <c r="E118" s="17"/>
      <c r="F118" s="18"/>
      <c r="G118" s="15"/>
      <c r="H118" s="15"/>
      <c r="I118" s="15"/>
      <c r="J118" s="15"/>
      <c r="K118" s="15"/>
      <c r="L118" s="15"/>
    </row>
    <row r="119" spans="2:12" x14ac:dyDescent="0.3">
      <c r="B119" s="2"/>
      <c r="C119" s="17"/>
      <c r="D119" s="2"/>
      <c r="E119" s="17"/>
      <c r="F119" s="18"/>
      <c r="G119" s="15"/>
      <c r="H119" s="15"/>
      <c r="I119" s="15"/>
      <c r="J119" s="15"/>
      <c r="K119" s="15"/>
      <c r="L119" s="15"/>
    </row>
    <row r="120" spans="2:12" x14ac:dyDescent="0.3">
      <c r="B120" s="2"/>
      <c r="C120" s="17"/>
      <c r="D120" s="2"/>
      <c r="E120" s="17"/>
      <c r="F120" s="18"/>
      <c r="G120" s="15"/>
      <c r="H120" s="15"/>
      <c r="I120" s="15"/>
      <c r="J120" s="15"/>
      <c r="K120" s="15"/>
      <c r="L120" s="15"/>
    </row>
    <row r="121" spans="2:12" x14ac:dyDescent="0.3">
      <c r="B121" s="2"/>
      <c r="C121" s="17"/>
      <c r="D121" s="2"/>
      <c r="E121" s="17"/>
      <c r="F121" s="18"/>
      <c r="G121" s="15"/>
      <c r="H121" s="15"/>
      <c r="I121" s="15"/>
      <c r="J121" s="15"/>
      <c r="K121" s="15"/>
      <c r="L121" s="15"/>
    </row>
    <row r="122" spans="2:12" x14ac:dyDescent="0.3">
      <c r="B122" s="2"/>
      <c r="C122" s="17"/>
      <c r="D122" s="2"/>
      <c r="E122" s="17"/>
      <c r="F122" s="18"/>
      <c r="G122" s="15"/>
      <c r="H122" s="15"/>
      <c r="I122" s="15"/>
      <c r="J122" s="15"/>
      <c r="K122" s="15"/>
      <c r="L122" s="15"/>
    </row>
    <row r="123" spans="2:12" x14ac:dyDescent="0.3">
      <c r="B123" s="2"/>
      <c r="C123" s="17"/>
      <c r="D123" s="2"/>
      <c r="E123" s="17"/>
      <c r="F123" s="18"/>
      <c r="G123" s="15"/>
      <c r="H123" s="15"/>
      <c r="I123" s="15"/>
      <c r="J123" s="15"/>
      <c r="K123" s="15"/>
      <c r="L123" s="15"/>
    </row>
    <row r="124" spans="2:12" x14ac:dyDescent="0.3">
      <c r="B124" s="2"/>
      <c r="C124" s="17"/>
      <c r="D124" s="2"/>
      <c r="E124" s="17"/>
      <c r="F124" s="18"/>
      <c r="G124" s="15"/>
      <c r="H124" s="15"/>
      <c r="I124" s="15"/>
      <c r="J124" s="15"/>
      <c r="K124" s="15"/>
      <c r="L124" s="15"/>
    </row>
    <row r="125" spans="2:12" x14ac:dyDescent="0.3">
      <c r="B125" s="2"/>
      <c r="C125" s="17"/>
      <c r="D125" s="2"/>
      <c r="E125" s="17"/>
      <c r="F125" s="18"/>
      <c r="G125" s="15"/>
      <c r="H125" s="15"/>
      <c r="I125" s="15"/>
      <c r="J125" s="15"/>
      <c r="K125" s="15"/>
      <c r="L125" s="15"/>
    </row>
    <row r="126" spans="2:12" x14ac:dyDescent="0.3">
      <c r="B126" s="2"/>
      <c r="C126" s="17"/>
      <c r="D126" s="2"/>
      <c r="E126" s="17"/>
      <c r="F126" s="18"/>
      <c r="G126" s="15"/>
      <c r="H126" s="15"/>
      <c r="I126" s="15"/>
      <c r="J126" s="15"/>
      <c r="K126" s="15"/>
      <c r="L126" s="15"/>
    </row>
    <row r="127" spans="2:12" x14ac:dyDescent="0.3">
      <c r="B127" s="2"/>
      <c r="C127" s="17"/>
      <c r="D127" s="2"/>
      <c r="E127" s="17"/>
      <c r="F127" s="18"/>
      <c r="G127" s="15"/>
      <c r="H127" s="15"/>
      <c r="I127" s="15"/>
      <c r="J127" s="15"/>
      <c r="K127" s="15"/>
      <c r="L127" s="15"/>
    </row>
    <row r="128" spans="2:12" x14ac:dyDescent="0.3">
      <c r="B128" s="2"/>
      <c r="C128" s="17"/>
      <c r="D128" s="2"/>
      <c r="E128" s="17"/>
      <c r="F128" s="18"/>
      <c r="G128" s="15"/>
      <c r="H128" s="15"/>
      <c r="I128" s="15"/>
      <c r="J128" s="15"/>
      <c r="K128" s="15"/>
      <c r="L128" s="15"/>
    </row>
    <row r="129" spans="2:12" x14ac:dyDescent="0.3">
      <c r="B129" s="2"/>
      <c r="C129" s="17"/>
      <c r="D129" s="2"/>
      <c r="E129" s="17"/>
      <c r="F129" s="18"/>
      <c r="G129" s="15"/>
      <c r="H129" s="15"/>
      <c r="I129" s="15"/>
      <c r="J129" s="15"/>
      <c r="K129" s="15"/>
      <c r="L129" s="15"/>
    </row>
    <row r="130" spans="2:12" x14ac:dyDescent="0.3">
      <c r="B130" s="2"/>
      <c r="C130" s="17"/>
      <c r="D130" s="2"/>
      <c r="E130" s="17"/>
      <c r="F130" s="18"/>
      <c r="G130" s="15"/>
      <c r="H130" s="15"/>
      <c r="I130" s="15"/>
      <c r="J130" s="15"/>
      <c r="K130" s="15"/>
      <c r="L130" s="15"/>
    </row>
    <row r="131" spans="2:12" x14ac:dyDescent="0.3">
      <c r="B131" s="2"/>
      <c r="C131" s="17"/>
      <c r="D131" s="2"/>
      <c r="E131" s="17"/>
      <c r="F131" s="18"/>
      <c r="G131" s="15"/>
      <c r="H131" s="15"/>
      <c r="I131" s="15"/>
      <c r="J131" s="15"/>
      <c r="K131" s="15"/>
      <c r="L131" s="15"/>
    </row>
    <row r="132" spans="2:12" x14ac:dyDescent="0.3">
      <c r="B132" s="2"/>
      <c r="C132" s="17"/>
      <c r="D132" s="2"/>
      <c r="E132" s="17"/>
      <c r="F132" s="18"/>
      <c r="G132" s="15"/>
      <c r="H132" s="15"/>
      <c r="I132" s="15"/>
      <c r="J132" s="15"/>
      <c r="K132" s="15"/>
      <c r="L132" s="15"/>
    </row>
    <row r="133" spans="2:12" x14ac:dyDescent="0.3">
      <c r="B133" s="2"/>
      <c r="C133" s="17"/>
      <c r="D133" s="2"/>
      <c r="E133" s="17"/>
      <c r="F133" s="18"/>
      <c r="G133" s="15"/>
      <c r="H133" s="15"/>
      <c r="I133" s="15"/>
      <c r="J133" s="15"/>
      <c r="K133" s="15"/>
      <c r="L133" s="15"/>
    </row>
    <row r="134" spans="2:12" x14ac:dyDescent="0.3">
      <c r="B134" s="2"/>
      <c r="C134" s="17"/>
      <c r="D134" s="2"/>
      <c r="E134" s="17"/>
      <c r="F134" s="18"/>
      <c r="G134" s="15"/>
      <c r="H134" s="15"/>
      <c r="I134" s="15"/>
      <c r="J134" s="15"/>
      <c r="K134" s="15"/>
      <c r="L134" s="15"/>
    </row>
    <row r="135" spans="2:12" x14ac:dyDescent="0.3">
      <c r="B135" s="2"/>
      <c r="C135" s="17"/>
      <c r="D135" s="2"/>
      <c r="E135" s="17"/>
      <c r="F135" s="18"/>
      <c r="G135" s="15"/>
      <c r="H135" s="15"/>
      <c r="I135" s="15"/>
      <c r="J135" s="15"/>
      <c r="K135" s="15"/>
      <c r="L135" s="15"/>
    </row>
    <row r="136" spans="2:12" x14ac:dyDescent="0.3">
      <c r="B136" s="2"/>
      <c r="C136" s="17"/>
      <c r="D136" s="2"/>
      <c r="E136" s="17"/>
      <c r="F136" s="18"/>
      <c r="G136" s="15"/>
      <c r="H136" s="15"/>
      <c r="I136" s="15"/>
      <c r="J136" s="15"/>
      <c r="K136" s="15"/>
      <c r="L136" s="15"/>
    </row>
    <row r="137" spans="2:12" x14ac:dyDescent="0.3">
      <c r="B137" s="2"/>
      <c r="C137" s="17"/>
      <c r="D137" s="2"/>
      <c r="E137" s="17"/>
      <c r="F137" s="18"/>
      <c r="G137" s="15"/>
      <c r="H137" s="15"/>
      <c r="I137" s="15"/>
      <c r="J137" s="15"/>
      <c r="K137" s="15"/>
      <c r="L137" s="15"/>
    </row>
    <row r="138" spans="2:12" x14ac:dyDescent="0.3">
      <c r="B138" s="2"/>
      <c r="C138" s="17"/>
      <c r="D138" s="2"/>
      <c r="E138" s="17"/>
      <c r="F138" s="18"/>
      <c r="G138" s="15"/>
      <c r="H138" s="15"/>
      <c r="I138" s="15"/>
      <c r="J138" s="15"/>
      <c r="K138" s="15"/>
      <c r="L138" s="15"/>
    </row>
    <row r="139" spans="2:12" x14ac:dyDescent="0.3">
      <c r="B139" s="2"/>
      <c r="C139" s="17"/>
      <c r="D139" s="2"/>
      <c r="E139" s="17"/>
      <c r="F139" s="18"/>
      <c r="G139" s="15"/>
      <c r="H139" s="15"/>
      <c r="I139" s="15"/>
      <c r="J139" s="15"/>
      <c r="K139" s="15"/>
      <c r="L139" s="15"/>
    </row>
    <row r="140" spans="2:12" x14ac:dyDescent="0.3">
      <c r="B140" s="2"/>
      <c r="C140" s="17"/>
      <c r="D140" s="2"/>
      <c r="E140" s="17"/>
      <c r="F140" s="18"/>
      <c r="G140" s="15"/>
      <c r="H140" s="15"/>
      <c r="I140" s="15"/>
      <c r="J140" s="15"/>
      <c r="K140" s="15"/>
      <c r="L140" s="15"/>
    </row>
    <row r="141" spans="2:12" x14ac:dyDescent="0.3">
      <c r="B141" s="2"/>
      <c r="C141" s="17"/>
      <c r="D141" s="2"/>
      <c r="E141" s="17"/>
      <c r="F141" s="18"/>
      <c r="G141" s="15"/>
      <c r="H141" s="15"/>
      <c r="I141" s="15"/>
      <c r="J141" s="15"/>
      <c r="K141" s="15"/>
      <c r="L141" s="15"/>
    </row>
    <row r="142" spans="2:12" x14ac:dyDescent="0.3">
      <c r="B142" s="2"/>
      <c r="C142" s="17"/>
      <c r="D142" s="2"/>
      <c r="E142" s="17"/>
      <c r="F142" s="18"/>
      <c r="G142" s="15"/>
      <c r="H142" s="15"/>
      <c r="I142" s="15"/>
      <c r="J142" s="15"/>
      <c r="K142" s="15"/>
      <c r="L142" s="15"/>
    </row>
    <row r="143" spans="2:12" x14ac:dyDescent="0.3">
      <c r="B143" s="2"/>
      <c r="C143" s="17"/>
      <c r="D143" s="2"/>
      <c r="E143" s="17"/>
      <c r="F143" s="18"/>
      <c r="G143" s="15"/>
      <c r="H143" s="15"/>
      <c r="I143" s="15"/>
      <c r="J143" s="15"/>
      <c r="K143" s="15"/>
      <c r="L143" s="15"/>
    </row>
    <row r="144" spans="2:12" x14ac:dyDescent="0.3">
      <c r="B144" s="2"/>
      <c r="C144" s="17"/>
      <c r="D144" s="2"/>
      <c r="E144" s="17"/>
      <c r="F144" s="18"/>
      <c r="G144" s="15"/>
      <c r="H144" s="15"/>
      <c r="I144" s="15"/>
      <c r="J144" s="15"/>
      <c r="K144" s="15"/>
      <c r="L144" s="15"/>
    </row>
    <row r="145" spans="2:12" x14ac:dyDescent="0.3">
      <c r="B145" s="2"/>
      <c r="C145" s="17"/>
      <c r="D145" s="2"/>
      <c r="E145" s="17"/>
      <c r="F145" s="18"/>
      <c r="G145" s="15"/>
      <c r="H145" s="15"/>
      <c r="I145" s="15"/>
      <c r="J145" s="15"/>
      <c r="K145" s="15"/>
      <c r="L145" s="15"/>
    </row>
    <row r="146" spans="2:12" x14ac:dyDescent="0.3">
      <c r="B146" s="2"/>
      <c r="C146" s="17"/>
      <c r="D146" s="2"/>
      <c r="E146" s="17"/>
      <c r="F146" s="18"/>
      <c r="G146" s="15"/>
      <c r="H146" s="15"/>
      <c r="I146" s="15"/>
      <c r="J146" s="15"/>
      <c r="K146" s="15"/>
      <c r="L146" s="15"/>
    </row>
    <row r="147" spans="2:12" x14ac:dyDescent="0.3">
      <c r="B147" s="2"/>
      <c r="C147" s="17"/>
      <c r="D147" s="2"/>
      <c r="E147" s="17"/>
      <c r="F147" s="18"/>
      <c r="G147" s="15"/>
      <c r="H147" s="15"/>
      <c r="I147" s="15"/>
      <c r="J147" s="15"/>
      <c r="K147" s="15"/>
      <c r="L147" s="15"/>
    </row>
    <row r="148" spans="2:12" x14ac:dyDescent="0.3">
      <c r="B148" s="2"/>
      <c r="C148" s="17"/>
      <c r="D148" s="2"/>
      <c r="E148" s="17"/>
      <c r="F148" s="18"/>
      <c r="G148" s="15"/>
      <c r="H148" s="15"/>
      <c r="I148" s="15"/>
      <c r="J148" s="15"/>
      <c r="K148" s="15"/>
      <c r="L148" s="15"/>
    </row>
    <row r="149" spans="2:12" x14ac:dyDescent="0.3">
      <c r="B149" s="2"/>
      <c r="C149" s="17"/>
      <c r="D149" s="2"/>
      <c r="E149" s="17"/>
      <c r="F149" s="18"/>
      <c r="G149" s="15"/>
      <c r="H149" s="15"/>
      <c r="I149" s="15"/>
      <c r="J149" s="15"/>
      <c r="K149" s="15"/>
      <c r="L149" s="15"/>
    </row>
    <row r="150" spans="2:12" x14ac:dyDescent="0.3">
      <c r="B150" s="2"/>
      <c r="C150" s="17"/>
      <c r="D150" s="2"/>
      <c r="E150" s="17"/>
      <c r="F150" s="18"/>
      <c r="G150" s="15"/>
      <c r="H150" s="15"/>
      <c r="I150" s="15"/>
      <c r="J150" s="15"/>
      <c r="K150" s="15"/>
      <c r="L150" s="15"/>
    </row>
    <row r="151" spans="2:12" x14ac:dyDescent="0.3">
      <c r="B151" s="2"/>
      <c r="C151" s="17"/>
      <c r="D151" s="2"/>
      <c r="E151" s="17"/>
      <c r="F151" s="18"/>
      <c r="G151" s="15"/>
      <c r="H151" s="15"/>
      <c r="I151" s="15"/>
      <c r="J151" s="15"/>
      <c r="K151" s="15"/>
      <c r="L151" s="15"/>
    </row>
    <row r="152" spans="2:12" x14ac:dyDescent="0.3">
      <c r="B152" s="2"/>
      <c r="C152" s="17"/>
      <c r="D152" s="2"/>
      <c r="E152" s="17"/>
      <c r="F152" s="18"/>
      <c r="G152" s="15"/>
      <c r="H152" s="15"/>
      <c r="I152" s="15"/>
      <c r="J152" s="15"/>
      <c r="K152" s="15"/>
      <c r="L152" s="15"/>
    </row>
    <row r="153" spans="2:12" x14ac:dyDescent="0.3">
      <c r="B153" s="2"/>
      <c r="C153" s="17"/>
      <c r="D153" s="2"/>
      <c r="E153" s="17"/>
      <c r="F153" s="18"/>
      <c r="G153" s="15"/>
      <c r="H153" s="15"/>
      <c r="I153" s="15"/>
      <c r="J153" s="15"/>
      <c r="K153" s="15"/>
      <c r="L153" s="15"/>
    </row>
    <row r="154" spans="2:12" x14ac:dyDescent="0.3">
      <c r="B154" s="2"/>
      <c r="C154" s="17"/>
      <c r="D154" s="2"/>
      <c r="E154" s="17"/>
      <c r="F154" s="18"/>
      <c r="G154" s="15"/>
      <c r="H154" s="15"/>
      <c r="I154" s="15"/>
      <c r="J154" s="15"/>
      <c r="K154" s="15"/>
      <c r="L154" s="15"/>
    </row>
    <row r="155" spans="2:12" x14ac:dyDescent="0.3">
      <c r="B155" s="2"/>
      <c r="C155" s="17"/>
      <c r="D155" s="2"/>
      <c r="E155" s="17"/>
      <c r="F155" s="18"/>
      <c r="G155" s="15"/>
      <c r="H155" s="15"/>
      <c r="I155" s="15"/>
      <c r="J155" s="15"/>
      <c r="K155" s="15"/>
      <c r="L155" s="15"/>
    </row>
    <row r="156" spans="2:12" x14ac:dyDescent="0.3">
      <c r="B156" s="2"/>
      <c r="C156" s="17"/>
      <c r="D156" s="2"/>
      <c r="E156" s="17"/>
      <c r="F156" s="18"/>
      <c r="G156" s="15"/>
      <c r="H156" s="15"/>
      <c r="I156" s="15"/>
      <c r="J156" s="15"/>
      <c r="K156" s="15"/>
      <c r="L156" s="15"/>
    </row>
    <row r="157" spans="2:12" x14ac:dyDescent="0.3">
      <c r="B157" s="2"/>
      <c r="C157" s="17"/>
      <c r="D157" s="2"/>
      <c r="E157" s="17"/>
      <c r="F157" s="18"/>
      <c r="G157" s="15"/>
      <c r="H157" s="15"/>
      <c r="I157" s="15"/>
      <c r="J157" s="15"/>
      <c r="K157" s="15"/>
      <c r="L157" s="15"/>
    </row>
    <row r="158" spans="2:12" x14ac:dyDescent="0.3">
      <c r="B158" s="2"/>
      <c r="C158" s="17"/>
      <c r="D158" s="2"/>
      <c r="E158" s="17"/>
      <c r="F158" s="18"/>
      <c r="G158" s="15"/>
      <c r="H158" s="15"/>
      <c r="I158" s="15"/>
      <c r="J158" s="15"/>
      <c r="K158" s="15"/>
      <c r="L158" s="15"/>
    </row>
    <row r="159" spans="2:12" x14ac:dyDescent="0.3">
      <c r="B159" s="2"/>
      <c r="C159" s="17"/>
      <c r="D159" s="2"/>
      <c r="E159" s="17"/>
      <c r="F159" s="18"/>
      <c r="G159" s="15"/>
      <c r="H159" s="15"/>
      <c r="I159" s="15"/>
      <c r="J159" s="15"/>
      <c r="K159" s="15"/>
      <c r="L159" s="15"/>
    </row>
    <row r="160" spans="2:12" x14ac:dyDescent="0.3">
      <c r="B160" s="2"/>
      <c r="C160" s="17"/>
      <c r="D160" s="2"/>
      <c r="E160" s="17"/>
      <c r="F160" s="18"/>
      <c r="G160" s="15"/>
      <c r="H160" s="15"/>
      <c r="I160" s="15"/>
      <c r="J160" s="15"/>
      <c r="K160" s="15"/>
      <c r="L160" s="15"/>
    </row>
    <row r="161" spans="2:12" x14ac:dyDescent="0.3">
      <c r="B161" s="2"/>
      <c r="C161" s="17"/>
      <c r="D161" s="2"/>
      <c r="E161" s="17"/>
      <c r="F161" s="18"/>
      <c r="G161" s="15"/>
      <c r="H161" s="15"/>
      <c r="I161" s="15"/>
      <c r="J161" s="15"/>
      <c r="K161" s="15"/>
      <c r="L161" s="15"/>
    </row>
    <row r="162" spans="2:12" x14ac:dyDescent="0.3">
      <c r="B162" s="2"/>
      <c r="C162" s="17"/>
      <c r="D162" s="2"/>
      <c r="E162" s="17"/>
      <c r="F162" s="18"/>
      <c r="G162" s="15"/>
      <c r="H162" s="15"/>
      <c r="I162" s="15"/>
      <c r="J162" s="15"/>
      <c r="K162" s="15"/>
      <c r="L162" s="15"/>
    </row>
    <row r="163" spans="2:12" x14ac:dyDescent="0.3">
      <c r="B163" s="2"/>
      <c r="C163" s="17"/>
      <c r="D163" s="2"/>
      <c r="E163" s="17"/>
      <c r="F163" s="18"/>
      <c r="G163" s="15"/>
      <c r="H163" s="15"/>
      <c r="I163" s="15"/>
      <c r="J163" s="15"/>
      <c r="K163" s="15"/>
      <c r="L163" s="15"/>
    </row>
    <row r="164" spans="2:12" x14ac:dyDescent="0.3">
      <c r="B164" s="2"/>
      <c r="C164" s="17"/>
      <c r="D164" s="2"/>
      <c r="E164" s="17"/>
      <c r="F164" s="18"/>
      <c r="G164" s="15"/>
      <c r="H164" s="15"/>
      <c r="I164" s="15"/>
      <c r="J164" s="15"/>
      <c r="K164" s="15"/>
      <c r="L164" s="15"/>
    </row>
    <row r="165" spans="2:12" x14ac:dyDescent="0.3">
      <c r="B165" s="2"/>
      <c r="C165" s="17"/>
      <c r="D165" s="2"/>
      <c r="E165" s="17"/>
      <c r="F165" s="18"/>
      <c r="G165" s="15"/>
      <c r="H165" s="15"/>
      <c r="I165" s="15"/>
      <c r="J165" s="15"/>
      <c r="K165" s="15"/>
      <c r="L165" s="15"/>
    </row>
    <row r="166" spans="2:12" x14ac:dyDescent="0.3">
      <c r="B166" s="2"/>
      <c r="C166" s="17"/>
      <c r="D166" s="2"/>
      <c r="E166" s="17"/>
      <c r="F166" s="18"/>
      <c r="G166" s="15"/>
      <c r="H166" s="15"/>
      <c r="I166" s="15"/>
      <c r="J166" s="15"/>
      <c r="K166" s="15"/>
      <c r="L166" s="15"/>
    </row>
    <row r="167" spans="2:12" x14ac:dyDescent="0.3">
      <c r="B167" s="2"/>
      <c r="C167" s="17"/>
      <c r="D167" s="2"/>
      <c r="E167" s="17"/>
      <c r="F167" s="18"/>
      <c r="G167" s="15"/>
      <c r="H167" s="15"/>
      <c r="I167" s="15"/>
      <c r="J167" s="15"/>
      <c r="K167" s="15"/>
      <c r="L167" s="15"/>
    </row>
    <row r="168" spans="2:12" x14ac:dyDescent="0.3">
      <c r="B168" s="2"/>
      <c r="C168" s="17"/>
      <c r="D168" s="2"/>
      <c r="E168" s="17"/>
      <c r="F168" s="18"/>
      <c r="G168" s="15"/>
      <c r="H168" s="15"/>
      <c r="I168" s="15"/>
      <c r="J168" s="15"/>
      <c r="K168" s="15"/>
      <c r="L168" s="15"/>
    </row>
    <row r="169" spans="2:12" x14ac:dyDescent="0.3">
      <c r="B169" s="2"/>
      <c r="C169" s="17"/>
      <c r="D169" s="2"/>
      <c r="E169" s="17"/>
      <c r="F169" s="18"/>
      <c r="G169" s="15"/>
      <c r="H169" s="15"/>
      <c r="I169" s="15"/>
      <c r="J169" s="15"/>
      <c r="K169" s="15"/>
      <c r="L169" s="15"/>
    </row>
    <row r="170" spans="2:12" x14ac:dyDescent="0.3">
      <c r="B170" s="2"/>
      <c r="C170" s="17"/>
      <c r="D170" s="2"/>
      <c r="E170" s="17"/>
      <c r="F170" s="18"/>
      <c r="G170" s="15"/>
      <c r="H170" s="15"/>
      <c r="I170" s="15"/>
      <c r="J170" s="15"/>
      <c r="K170" s="15"/>
      <c r="L170" s="15"/>
    </row>
    <row r="171" spans="2:12" x14ac:dyDescent="0.3">
      <c r="B171" s="2"/>
      <c r="C171" s="17"/>
      <c r="D171" s="2"/>
      <c r="E171" s="17"/>
      <c r="F171" s="18"/>
      <c r="G171" s="15"/>
      <c r="H171" s="15"/>
      <c r="I171" s="15"/>
      <c r="J171" s="15"/>
      <c r="K171" s="15"/>
      <c r="L171" s="15"/>
    </row>
    <row r="172" spans="2:12" x14ac:dyDescent="0.3">
      <c r="B172" s="2"/>
      <c r="C172" s="17"/>
      <c r="D172" s="2"/>
      <c r="E172" s="17"/>
      <c r="F172" s="18"/>
      <c r="G172" s="15"/>
      <c r="H172" s="15"/>
      <c r="I172" s="15"/>
      <c r="J172" s="15"/>
      <c r="K172" s="15"/>
      <c r="L172" s="15"/>
    </row>
    <row r="173" spans="2:12" x14ac:dyDescent="0.3">
      <c r="B173" s="2"/>
      <c r="C173" s="17"/>
      <c r="D173" s="2"/>
      <c r="E173" s="17"/>
      <c r="F173" s="18"/>
      <c r="G173" s="15"/>
      <c r="H173" s="15"/>
      <c r="I173" s="15"/>
      <c r="J173" s="15"/>
      <c r="K173" s="15"/>
      <c r="L173" s="15"/>
    </row>
    <row r="174" spans="2:12" x14ac:dyDescent="0.3">
      <c r="B174" s="2"/>
      <c r="C174" s="17"/>
      <c r="D174" s="2"/>
      <c r="E174" s="17"/>
      <c r="F174" s="18"/>
      <c r="G174" s="15"/>
      <c r="H174" s="15"/>
      <c r="I174" s="15"/>
      <c r="J174" s="15"/>
      <c r="K174" s="15"/>
      <c r="L174" s="15"/>
    </row>
    <row r="175" spans="2:12" x14ac:dyDescent="0.3">
      <c r="B175" s="2"/>
      <c r="C175" s="17"/>
      <c r="D175" s="2"/>
      <c r="E175" s="17"/>
      <c r="F175" s="18"/>
      <c r="G175" s="15"/>
      <c r="H175" s="15"/>
      <c r="I175" s="15"/>
      <c r="J175" s="15"/>
      <c r="K175" s="15"/>
      <c r="L175" s="15"/>
    </row>
    <row r="176" spans="2:12" x14ac:dyDescent="0.3">
      <c r="B176" s="2"/>
      <c r="C176" s="17"/>
      <c r="D176" s="2"/>
      <c r="E176" s="17"/>
      <c r="F176" s="18"/>
      <c r="G176" s="15"/>
      <c r="H176" s="15"/>
      <c r="I176" s="15"/>
      <c r="J176" s="15"/>
      <c r="K176" s="15"/>
      <c r="L176" s="15"/>
    </row>
    <row r="177" spans="2:12" x14ac:dyDescent="0.3">
      <c r="B177" s="2"/>
      <c r="C177" s="17"/>
      <c r="D177" s="2"/>
      <c r="E177" s="17"/>
      <c r="F177" s="18"/>
      <c r="G177" s="15"/>
      <c r="H177" s="15"/>
      <c r="I177" s="15"/>
      <c r="J177" s="15"/>
      <c r="K177" s="15"/>
      <c r="L177" s="15"/>
    </row>
    <row r="178" spans="2:12" x14ac:dyDescent="0.3">
      <c r="B178" s="2"/>
      <c r="C178" s="17"/>
      <c r="D178" s="2"/>
      <c r="E178" s="17"/>
      <c r="F178" s="18"/>
      <c r="G178" s="15"/>
      <c r="H178" s="15"/>
      <c r="I178" s="15"/>
      <c r="J178" s="15"/>
      <c r="K178" s="15"/>
      <c r="L178" s="15"/>
    </row>
    <row r="179" spans="2:12" x14ac:dyDescent="0.3">
      <c r="B179" s="2"/>
      <c r="C179" s="17"/>
      <c r="D179" s="2"/>
      <c r="E179" s="17"/>
      <c r="F179" s="18"/>
      <c r="G179" s="15"/>
      <c r="H179" s="15"/>
      <c r="I179" s="15"/>
      <c r="J179" s="15"/>
      <c r="K179" s="15"/>
      <c r="L179" s="15"/>
    </row>
    <row r="180" spans="2:12" x14ac:dyDescent="0.3">
      <c r="B180" s="2"/>
      <c r="C180" s="17"/>
      <c r="D180" s="2"/>
      <c r="E180" s="17"/>
      <c r="F180" s="18"/>
      <c r="G180" s="15"/>
      <c r="H180" s="15"/>
      <c r="I180" s="15"/>
      <c r="J180" s="15"/>
      <c r="K180" s="15"/>
      <c r="L180" s="15"/>
    </row>
    <row r="181" spans="2:12" x14ac:dyDescent="0.3">
      <c r="B181" s="2"/>
      <c r="C181" s="17"/>
      <c r="D181" s="2"/>
      <c r="E181" s="17"/>
      <c r="F181" s="18"/>
      <c r="G181" s="15"/>
      <c r="H181" s="15"/>
      <c r="I181" s="15"/>
      <c r="J181" s="15"/>
      <c r="K181" s="15"/>
      <c r="L181" s="15"/>
    </row>
    <row r="182" spans="2:12" x14ac:dyDescent="0.3">
      <c r="B182" s="2"/>
      <c r="C182" s="17"/>
      <c r="D182" s="2"/>
      <c r="E182" s="17"/>
      <c r="F182" s="18"/>
      <c r="G182" s="15"/>
      <c r="H182" s="15"/>
      <c r="I182" s="15"/>
      <c r="J182" s="15"/>
      <c r="K182" s="15"/>
      <c r="L182" s="15"/>
    </row>
    <row r="183" spans="2:12" x14ac:dyDescent="0.3">
      <c r="B183" s="2"/>
      <c r="C183" s="17"/>
      <c r="D183" s="2"/>
      <c r="E183" s="17"/>
      <c r="F183" s="18"/>
      <c r="G183" s="15"/>
      <c r="H183" s="15"/>
      <c r="I183" s="15"/>
      <c r="J183" s="15"/>
      <c r="K183" s="15"/>
      <c r="L183" s="15"/>
    </row>
    <row r="184" spans="2:12" x14ac:dyDescent="0.3">
      <c r="B184" s="2"/>
      <c r="C184" s="17"/>
      <c r="D184" s="2"/>
      <c r="E184" s="17"/>
      <c r="F184" s="18"/>
      <c r="G184" s="15"/>
      <c r="H184" s="15"/>
      <c r="I184" s="15"/>
      <c r="J184" s="15"/>
      <c r="K184" s="15"/>
      <c r="L184" s="15"/>
    </row>
    <row r="185" spans="2:12" x14ac:dyDescent="0.3">
      <c r="B185" s="2"/>
      <c r="C185" s="17"/>
      <c r="D185" s="2"/>
      <c r="E185" s="17"/>
      <c r="F185" s="18"/>
      <c r="G185" s="15"/>
      <c r="H185" s="15"/>
      <c r="I185" s="15"/>
      <c r="J185" s="15"/>
      <c r="K185" s="15"/>
      <c r="L185" s="15"/>
    </row>
    <row r="186" spans="2:12" x14ac:dyDescent="0.3">
      <c r="B186" s="2"/>
      <c r="C186" s="17"/>
      <c r="D186" s="2"/>
      <c r="E186" s="17"/>
      <c r="F186" s="18"/>
      <c r="G186" s="15"/>
      <c r="H186" s="15"/>
      <c r="I186" s="15"/>
      <c r="J186" s="15"/>
      <c r="K186" s="15"/>
      <c r="L186" s="15"/>
    </row>
    <row r="187" spans="2:12" x14ac:dyDescent="0.3">
      <c r="B187" s="2"/>
      <c r="C187" s="17"/>
      <c r="D187" s="2"/>
      <c r="E187" s="17"/>
      <c r="F187" s="18"/>
      <c r="G187" s="15"/>
      <c r="H187" s="15"/>
      <c r="I187" s="15"/>
      <c r="J187" s="15"/>
      <c r="K187" s="15"/>
      <c r="L187" s="15"/>
    </row>
    <row r="188" spans="2:12" x14ac:dyDescent="0.3">
      <c r="B188" s="2"/>
      <c r="C188" s="17"/>
      <c r="D188" s="2"/>
      <c r="E188" s="17"/>
      <c r="F188" s="18"/>
      <c r="G188" s="15"/>
      <c r="H188" s="15"/>
      <c r="I188" s="15"/>
      <c r="J188" s="15"/>
      <c r="K188" s="15"/>
      <c r="L188" s="15"/>
    </row>
    <row r="189" spans="2:12" x14ac:dyDescent="0.3">
      <c r="B189" s="2"/>
      <c r="C189" s="17"/>
      <c r="D189" s="2"/>
      <c r="E189" s="17"/>
      <c r="F189" s="18"/>
      <c r="G189" s="15"/>
      <c r="H189" s="15"/>
      <c r="I189" s="15"/>
      <c r="J189" s="15"/>
      <c r="K189" s="15"/>
      <c r="L189" s="15"/>
    </row>
    <row r="190" spans="2:12" x14ac:dyDescent="0.3">
      <c r="B190" s="2"/>
      <c r="C190" s="17"/>
      <c r="D190" s="2"/>
      <c r="E190" s="17"/>
      <c r="F190" s="18"/>
      <c r="G190" s="15"/>
      <c r="H190" s="15"/>
      <c r="I190" s="15"/>
      <c r="J190" s="15"/>
      <c r="K190" s="15"/>
      <c r="L190" s="15"/>
    </row>
    <row r="191" spans="2:12" x14ac:dyDescent="0.3">
      <c r="B191" s="2"/>
      <c r="C191" s="17"/>
      <c r="D191" s="2"/>
      <c r="E191" s="17"/>
      <c r="F191" s="18"/>
      <c r="G191" s="15"/>
      <c r="H191" s="15"/>
      <c r="I191" s="15"/>
      <c r="J191" s="15"/>
      <c r="K191" s="15"/>
      <c r="L191" s="15"/>
    </row>
    <row r="192" spans="2:12" x14ac:dyDescent="0.3">
      <c r="B192" s="2"/>
      <c r="C192" s="17"/>
      <c r="D192" s="2"/>
      <c r="E192" s="17"/>
      <c r="F192" s="18"/>
      <c r="G192" s="15"/>
      <c r="H192" s="15"/>
      <c r="I192" s="15"/>
      <c r="J192" s="15"/>
      <c r="K192" s="15"/>
      <c r="L192" s="15"/>
    </row>
    <row r="193" spans="2:12" x14ac:dyDescent="0.3">
      <c r="B193" s="2"/>
      <c r="C193" s="17"/>
      <c r="D193" s="2"/>
      <c r="E193" s="17"/>
      <c r="F193" s="18"/>
      <c r="G193" s="15"/>
      <c r="H193" s="15"/>
      <c r="I193" s="15"/>
      <c r="J193" s="15"/>
      <c r="K193" s="15"/>
      <c r="L193" s="15"/>
    </row>
    <row r="194" spans="2:12" x14ac:dyDescent="0.3">
      <c r="B194" s="2"/>
      <c r="C194" s="17"/>
      <c r="D194" s="2"/>
      <c r="E194" s="17"/>
      <c r="F194" s="18"/>
      <c r="G194" s="15"/>
      <c r="H194" s="15"/>
      <c r="I194" s="15"/>
      <c r="J194" s="15"/>
      <c r="K194" s="15"/>
      <c r="L194" s="15"/>
    </row>
    <row r="195" spans="2:12" x14ac:dyDescent="0.3">
      <c r="B195" s="2"/>
      <c r="C195" s="17"/>
      <c r="D195" s="2"/>
      <c r="E195" s="17"/>
      <c r="F195" s="18"/>
      <c r="G195" s="15"/>
      <c r="H195" s="15"/>
      <c r="I195" s="15"/>
      <c r="J195" s="15"/>
      <c r="K195" s="15"/>
      <c r="L195" s="15"/>
    </row>
    <row r="196" spans="2:12" x14ac:dyDescent="0.3">
      <c r="B196" s="2"/>
      <c r="C196" s="17"/>
      <c r="D196" s="2"/>
      <c r="E196" s="17"/>
      <c r="F196" s="18"/>
      <c r="G196" s="15"/>
      <c r="H196" s="15"/>
      <c r="I196" s="15"/>
      <c r="J196" s="15"/>
      <c r="K196" s="15"/>
      <c r="L196" s="15"/>
    </row>
    <row r="197" spans="2:12" x14ac:dyDescent="0.3">
      <c r="B197" s="2"/>
      <c r="C197" s="17"/>
      <c r="D197" s="2"/>
      <c r="E197" s="17"/>
      <c r="F197" s="18"/>
      <c r="G197" s="15"/>
      <c r="H197" s="15"/>
      <c r="I197" s="15"/>
      <c r="J197" s="15"/>
      <c r="K197" s="15"/>
      <c r="L197" s="15"/>
    </row>
    <row r="198" spans="2:12" x14ac:dyDescent="0.3">
      <c r="B198" s="2"/>
      <c r="C198" s="17"/>
      <c r="D198" s="2"/>
      <c r="E198" s="17"/>
      <c r="F198" s="18"/>
      <c r="G198" s="15"/>
      <c r="H198" s="15"/>
      <c r="I198" s="15"/>
      <c r="J198" s="15"/>
      <c r="K198" s="15"/>
      <c r="L198" s="15"/>
    </row>
    <row r="199" spans="2:12" x14ac:dyDescent="0.3">
      <c r="B199" s="2"/>
      <c r="C199" s="17"/>
      <c r="D199" s="2"/>
      <c r="E199" s="17"/>
      <c r="F199" s="18"/>
      <c r="G199" s="15"/>
      <c r="H199" s="15"/>
      <c r="I199" s="15"/>
      <c r="J199" s="15"/>
      <c r="K199" s="15"/>
      <c r="L199" s="15"/>
    </row>
    <row r="200" spans="2:12" x14ac:dyDescent="0.3">
      <c r="B200" s="2"/>
      <c r="C200" s="17"/>
      <c r="D200" s="2"/>
      <c r="E200" s="17"/>
      <c r="F200" s="18"/>
      <c r="G200" s="15"/>
      <c r="H200" s="15"/>
      <c r="I200" s="15"/>
      <c r="J200" s="15"/>
      <c r="K200" s="15"/>
      <c r="L200" s="15"/>
    </row>
    <row r="201" spans="2:12" x14ac:dyDescent="0.3">
      <c r="B201" s="2"/>
      <c r="C201" s="17"/>
      <c r="D201" s="2"/>
      <c r="E201" s="17"/>
      <c r="F201" s="18"/>
      <c r="G201" s="15"/>
      <c r="H201" s="15"/>
      <c r="I201" s="15"/>
      <c r="J201" s="15"/>
      <c r="K201" s="15"/>
      <c r="L201" s="15"/>
    </row>
    <row r="202" spans="2:12" x14ac:dyDescent="0.3">
      <c r="B202" s="2"/>
      <c r="C202" s="17"/>
      <c r="D202" s="2"/>
      <c r="E202" s="17"/>
      <c r="F202" s="18"/>
      <c r="G202" s="15"/>
      <c r="H202" s="15"/>
      <c r="I202" s="15"/>
      <c r="J202" s="15"/>
      <c r="K202" s="15"/>
      <c r="L202" s="15"/>
    </row>
    <row r="203" spans="2:12" x14ac:dyDescent="0.3">
      <c r="B203" s="2"/>
      <c r="C203" s="17"/>
      <c r="D203" s="2"/>
      <c r="E203" s="17"/>
      <c r="F203" s="18"/>
      <c r="G203" s="15"/>
      <c r="H203" s="15"/>
      <c r="I203" s="15"/>
      <c r="J203" s="15"/>
      <c r="K203" s="15"/>
      <c r="L203" s="15"/>
    </row>
    <row r="204" spans="2:12" x14ac:dyDescent="0.3">
      <c r="B204" s="2"/>
      <c r="C204" s="17"/>
      <c r="D204" s="2"/>
      <c r="E204" s="17"/>
      <c r="F204" s="18"/>
      <c r="G204" s="15"/>
      <c r="H204" s="15"/>
      <c r="I204" s="15"/>
      <c r="J204" s="15"/>
      <c r="K204" s="15"/>
      <c r="L204" s="15"/>
    </row>
    <row r="205" spans="2:12" x14ac:dyDescent="0.3">
      <c r="B205" s="2"/>
      <c r="C205" s="17"/>
      <c r="D205" s="2"/>
      <c r="E205" s="17"/>
      <c r="F205" s="18"/>
      <c r="G205" s="15"/>
      <c r="H205" s="15"/>
      <c r="I205" s="15"/>
      <c r="J205" s="15"/>
      <c r="K205" s="15"/>
      <c r="L205" s="15"/>
    </row>
    <row r="206" spans="2:12" x14ac:dyDescent="0.3">
      <c r="B206" s="2"/>
      <c r="C206" s="17"/>
      <c r="D206" s="2"/>
      <c r="E206" s="17"/>
      <c r="F206" s="18"/>
      <c r="G206" s="15"/>
      <c r="H206" s="15"/>
      <c r="I206" s="15"/>
      <c r="J206" s="15"/>
      <c r="K206" s="15"/>
      <c r="L206" s="15"/>
    </row>
    <row r="207" spans="2:12" x14ac:dyDescent="0.3">
      <c r="B207" s="2"/>
      <c r="C207" s="17"/>
      <c r="D207" s="2"/>
      <c r="E207" s="17"/>
      <c r="F207" s="18"/>
      <c r="G207" s="15"/>
      <c r="H207" s="15"/>
      <c r="I207" s="15"/>
      <c r="J207" s="15"/>
      <c r="K207" s="15"/>
      <c r="L207" s="15"/>
    </row>
    <row r="208" spans="2:12" x14ac:dyDescent="0.3">
      <c r="B208" s="2"/>
      <c r="C208" s="17"/>
      <c r="D208" s="2"/>
      <c r="E208" s="17"/>
      <c r="F208" s="18"/>
      <c r="G208" s="15"/>
      <c r="H208" s="15"/>
      <c r="I208" s="15"/>
      <c r="J208" s="15"/>
      <c r="K208" s="15"/>
      <c r="L208" s="15"/>
    </row>
    <row r="209" spans="2:12" x14ac:dyDescent="0.3">
      <c r="B209" s="2"/>
      <c r="C209" s="17"/>
      <c r="D209" s="2"/>
      <c r="E209" s="17"/>
      <c r="F209" s="18"/>
      <c r="G209" s="15"/>
      <c r="H209" s="15"/>
      <c r="I209" s="15"/>
      <c r="J209" s="15"/>
      <c r="K209" s="15"/>
      <c r="L209" s="15"/>
    </row>
    <row r="210" spans="2:12" x14ac:dyDescent="0.3">
      <c r="B210" s="2"/>
      <c r="C210" s="17"/>
      <c r="D210" s="2"/>
      <c r="E210" s="17"/>
      <c r="F210" s="18"/>
      <c r="G210" s="15"/>
      <c r="H210" s="15"/>
      <c r="I210" s="15"/>
      <c r="J210" s="15"/>
      <c r="K210" s="15"/>
      <c r="L210" s="15"/>
    </row>
    <row r="211" spans="2:12" x14ac:dyDescent="0.3">
      <c r="B211" s="2"/>
      <c r="C211" s="17"/>
      <c r="D211" s="2"/>
      <c r="E211" s="17"/>
      <c r="F211" s="18"/>
      <c r="G211" s="15"/>
      <c r="H211" s="15"/>
      <c r="I211" s="15"/>
      <c r="J211" s="15"/>
      <c r="K211" s="15"/>
      <c r="L211" s="15"/>
    </row>
    <row r="212" spans="2:12" x14ac:dyDescent="0.3">
      <c r="B212" s="2"/>
      <c r="C212" s="17"/>
      <c r="D212" s="2"/>
      <c r="E212" s="17"/>
      <c r="F212" s="18"/>
      <c r="G212" s="15"/>
      <c r="H212" s="15"/>
      <c r="I212" s="15"/>
      <c r="J212" s="15"/>
      <c r="K212" s="15"/>
      <c r="L212" s="15"/>
    </row>
    <row r="213" spans="2:12" x14ac:dyDescent="0.3">
      <c r="B213" s="2"/>
      <c r="C213" s="17"/>
      <c r="D213" s="2"/>
      <c r="E213" s="17"/>
      <c r="F213" s="18"/>
      <c r="G213" s="15"/>
      <c r="H213" s="15"/>
      <c r="I213" s="15"/>
      <c r="J213" s="15"/>
      <c r="K213" s="15"/>
      <c r="L213" s="15"/>
    </row>
    <row r="214" spans="2:12" x14ac:dyDescent="0.3">
      <c r="B214" s="2"/>
      <c r="C214" s="17"/>
      <c r="D214" s="2"/>
      <c r="E214" s="17"/>
      <c r="F214" s="18"/>
      <c r="G214" s="15"/>
      <c r="H214" s="15"/>
      <c r="I214" s="15"/>
      <c r="J214" s="15"/>
      <c r="K214" s="15"/>
      <c r="L214" s="15"/>
    </row>
    <row r="215" spans="2:12" x14ac:dyDescent="0.3">
      <c r="B215" s="2"/>
      <c r="C215" s="17"/>
      <c r="D215" s="2"/>
      <c r="E215" s="17"/>
      <c r="F215" s="18"/>
      <c r="G215" s="15"/>
      <c r="H215" s="15"/>
      <c r="I215" s="15"/>
      <c r="J215" s="15"/>
      <c r="K215" s="15"/>
      <c r="L215" s="15"/>
    </row>
    <row r="216" spans="2:12" x14ac:dyDescent="0.3">
      <c r="B216" s="2"/>
      <c r="C216" s="17"/>
      <c r="D216" s="2"/>
      <c r="E216" s="17"/>
      <c r="F216" s="18"/>
      <c r="G216" s="15"/>
      <c r="H216" s="15"/>
      <c r="I216" s="15"/>
      <c r="J216" s="15"/>
      <c r="K216" s="15"/>
      <c r="L216" s="15"/>
    </row>
    <row r="217" spans="2:12" x14ac:dyDescent="0.3">
      <c r="B217" s="2"/>
      <c r="C217" s="17"/>
      <c r="D217" s="2"/>
      <c r="E217" s="17"/>
      <c r="F217" s="18"/>
      <c r="G217" s="15"/>
      <c r="H217" s="15"/>
      <c r="I217" s="15"/>
      <c r="J217" s="15"/>
      <c r="K217" s="15"/>
      <c r="L217" s="15"/>
    </row>
    <row r="218" spans="2:12" x14ac:dyDescent="0.3">
      <c r="B218" s="2"/>
      <c r="C218" s="17"/>
      <c r="D218" s="2"/>
      <c r="E218" s="17"/>
      <c r="F218" s="18"/>
      <c r="G218" s="15"/>
      <c r="H218" s="15"/>
      <c r="I218" s="15"/>
      <c r="J218" s="15"/>
      <c r="K218" s="15"/>
      <c r="L218" s="15"/>
    </row>
    <row r="219" spans="2:12" x14ac:dyDescent="0.3">
      <c r="B219" s="2"/>
      <c r="C219" s="17"/>
      <c r="D219" s="2"/>
      <c r="E219" s="17"/>
      <c r="F219" s="18"/>
      <c r="G219" s="15"/>
      <c r="H219" s="15"/>
      <c r="I219" s="15"/>
      <c r="J219" s="15"/>
      <c r="K219" s="15"/>
      <c r="L219" s="15"/>
    </row>
    <row r="220" spans="2:12" x14ac:dyDescent="0.3">
      <c r="B220" s="2"/>
      <c r="C220" s="17"/>
      <c r="D220" s="2"/>
      <c r="E220" s="17"/>
      <c r="F220" s="18"/>
      <c r="G220" s="15"/>
      <c r="H220" s="15"/>
      <c r="I220" s="15"/>
      <c r="J220" s="15"/>
      <c r="K220" s="15"/>
      <c r="L220" s="15"/>
    </row>
    <row r="221" spans="2:12" x14ac:dyDescent="0.3">
      <c r="B221" s="2"/>
      <c r="C221" s="17"/>
      <c r="D221" s="2"/>
      <c r="E221" s="17"/>
      <c r="F221" s="18"/>
      <c r="G221" s="15"/>
      <c r="H221" s="15"/>
      <c r="I221" s="15"/>
      <c r="J221" s="15"/>
      <c r="K221" s="15"/>
      <c r="L221" s="15"/>
    </row>
    <row r="222" spans="2:12" x14ac:dyDescent="0.3">
      <c r="B222" s="2"/>
      <c r="C222" s="17"/>
      <c r="D222" s="2"/>
      <c r="E222" s="17"/>
      <c r="F222" s="18"/>
      <c r="G222" s="15"/>
      <c r="H222" s="15"/>
      <c r="I222" s="15"/>
      <c r="J222" s="15"/>
      <c r="K222" s="15"/>
      <c r="L222" s="15"/>
    </row>
    <row r="223" spans="2:12" x14ac:dyDescent="0.3">
      <c r="B223" s="2"/>
      <c r="C223" s="17"/>
      <c r="D223" s="2"/>
      <c r="E223" s="17"/>
      <c r="F223" s="18"/>
      <c r="G223" s="15"/>
      <c r="H223" s="15"/>
      <c r="I223" s="15"/>
      <c r="J223" s="15"/>
      <c r="K223" s="15"/>
      <c r="L223" s="15"/>
    </row>
    <row r="224" spans="2:12" x14ac:dyDescent="0.3">
      <c r="B224" s="2"/>
      <c r="C224" s="17"/>
      <c r="D224" s="2"/>
      <c r="E224" s="17"/>
      <c r="F224" s="18"/>
      <c r="G224" s="15"/>
      <c r="H224" s="15"/>
      <c r="I224" s="15"/>
      <c r="J224" s="15"/>
      <c r="K224" s="15"/>
      <c r="L224" s="15"/>
    </row>
    <row r="225" spans="2:12" x14ac:dyDescent="0.3">
      <c r="B225" s="2"/>
      <c r="C225" s="17"/>
      <c r="D225" s="2"/>
      <c r="E225" s="17"/>
      <c r="F225" s="18"/>
      <c r="G225" s="15"/>
      <c r="H225" s="15"/>
      <c r="I225" s="15"/>
      <c r="J225" s="15"/>
      <c r="K225" s="15"/>
      <c r="L225" s="15"/>
    </row>
    <row r="226" spans="2:12" x14ac:dyDescent="0.3">
      <c r="B226" s="2"/>
      <c r="C226" s="17"/>
      <c r="D226" s="2"/>
      <c r="E226" s="17"/>
      <c r="F226" s="18"/>
      <c r="G226" s="15"/>
      <c r="H226" s="15"/>
      <c r="I226" s="15"/>
      <c r="J226" s="15"/>
      <c r="K226" s="15"/>
      <c r="L226" s="15"/>
    </row>
    <row r="227" spans="2:12" x14ac:dyDescent="0.3">
      <c r="B227" s="2"/>
      <c r="C227" s="17"/>
      <c r="D227" s="2"/>
      <c r="E227" s="17"/>
      <c r="F227" s="18"/>
      <c r="G227" s="15"/>
      <c r="H227" s="15"/>
      <c r="I227" s="15"/>
      <c r="J227" s="15"/>
      <c r="K227" s="15"/>
      <c r="L227" s="15"/>
    </row>
    <row r="228" spans="2:12" x14ac:dyDescent="0.3">
      <c r="B228" s="2"/>
      <c r="C228" s="17"/>
      <c r="D228" s="2"/>
      <c r="E228" s="17"/>
      <c r="F228" s="18"/>
      <c r="G228" s="15"/>
      <c r="H228" s="15"/>
      <c r="I228" s="15"/>
      <c r="J228" s="15"/>
      <c r="K228" s="15"/>
      <c r="L228" s="15"/>
    </row>
    <row r="229" spans="2:12" x14ac:dyDescent="0.3">
      <c r="B229" s="2"/>
      <c r="C229" s="17"/>
      <c r="D229" s="2"/>
      <c r="E229" s="17"/>
      <c r="F229" s="18"/>
      <c r="G229" s="15"/>
      <c r="H229" s="15"/>
      <c r="I229" s="15"/>
      <c r="J229" s="15"/>
      <c r="K229" s="15"/>
      <c r="L229" s="15"/>
    </row>
    <row r="230" spans="2:12" x14ac:dyDescent="0.3">
      <c r="B230" s="2"/>
      <c r="C230" s="17"/>
      <c r="D230" s="2"/>
      <c r="E230" s="17"/>
      <c r="F230" s="18"/>
      <c r="G230" s="15"/>
      <c r="H230" s="15"/>
      <c r="I230" s="15"/>
      <c r="J230" s="15"/>
      <c r="K230" s="15"/>
      <c r="L230" s="15"/>
    </row>
    <row r="231" spans="2:12" x14ac:dyDescent="0.3">
      <c r="B231" s="2"/>
      <c r="C231" s="17"/>
      <c r="D231" s="2"/>
      <c r="E231" s="17"/>
      <c r="F231" s="18"/>
      <c r="G231" s="15"/>
      <c r="H231" s="15"/>
      <c r="I231" s="15"/>
      <c r="J231" s="15"/>
      <c r="K231" s="15"/>
      <c r="L231" s="15"/>
    </row>
    <row r="232" spans="2:12" x14ac:dyDescent="0.3">
      <c r="B232" s="2"/>
      <c r="C232" s="17"/>
      <c r="D232" s="2"/>
      <c r="E232" s="17"/>
      <c r="F232" s="18"/>
      <c r="G232" s="15"/>
      <c r="H232" s="15"/>
      <c r="I232" s="15"/>
      <c r="J232" s="15"/>
      <c r="K232" s="15"/>
      <c r="L232" s="15"/>
    </row>
    <row r="233" spans="2:12" x14ac:dyDescent="0.3">
      <c r="B233" s="2"/>
      <c r="C233" s="17"/>
      <c r="D233" s="2"/>
      <c r="E233" s="17"/>
      <c r="F233" s="18"/>
      <c r="G233" s="15"/>
      <c r="H233" s="15"/>
      <c r="I233" s="15"/>
      <c r="J233" s="15"/>
      <c r="K233" s="15"/>
      <c r="L233" s="15"/>
    </row>
    <row r="234" spans="2:12" x14ac:dyDescent="0.3">
      <c r="B234" s="2"/>
      <c r="C234" s="17"/>
      <c r="D234" s="2"/>
      <c r="E234" s="17"/>
      <c r="F234" s="18"/>
      <c r="G234" s="15"/>
      <c r="H234" s="15"/>
      <c r="I234" s="15"/>
      <c r="J234" s="15"/>
      <c r="K234" s="15"/>
      <c r="L234" s="15"/>
    </row>
    <row r="235" spans="2:12" x14ac:dyDescent="0.3">
      <c r="B235" s="2"/>
      <c r="C235" s="17"/>
      <c r="D235" s="2"/>
      <c r="E235" s="17"/>
      <c r="F235" s="18"/>
      <c r="G235" s="15"/>
      <c r="H235" s="15"/>
      <c r="I235" s="15"/>
      <c r="J235" s="15"/>
      <c r="K235" s="15"/>
      <c r="L235" s="15"/>
    </row>
    <row r="236" spans="2:12" x14ac:dyDescent="0.3">
      <c r="B236" s="2"/>
      <c r="C236" s="17"/>
      <c r="D236" s="2"/>
      <c r="E236" s="17"/>
      <c r="F236" s="18"/>
      <c r="G236" s="15"/>
      <c r="H236" s="15"/>
      <c r="I236" s="15"/>
      <c r="J236" s="15"/>
      <c r="K236" s="15"/>
      <c r="L236" s="15"/>
    </row>
    <row r="237" spans="2:12" x14ac:dyDescent="0.3">
      <c r="B237" s="2"/>
      <c r="C237" s="17"/>
      <c r="D237" s="2"/>
      <c r="E237" s="17"/>
      <c r="F237" s="18"/>
      <c r="G237" s="15"/>
      <c r="H237" s="15"/>
      <c r="I237" s="15"/>
      <c r="J237" s="15"/>
      <c r="K237" s="15"/>
      <c r="L237" s="15"/>
    </row>
    <row r="238" spans="2:12" x14ac:dyDescent="0.3">
      <c r="B238" s="2"/>
      <c r="C238" s="17"/>
      <c r="D238" s="2"/>
      <c r="E238" s="17"/>
      <c r="F238" s="18"/>
      <c r="G238" s="15"/>
      <c r="H238" s="15"/>
      <c r="I238" s="15"/>
      <c r="J238" s="15"/>
      <c r="K238" s="15"/>
      <c r="L238" s="15"/>
    </row>
    <row r="239" spans="2:12" x14ac:dyDescent="0.3">
      <c r="B239" s="2"/>
      <c r="C239" s="17"/>
      <c r="D239" s="2"/>
      <c r="E239" s="17"/>
      <c r="F239" s="18"/>
      <c r="G239" s="15"/>
      <c r="H239" s="15"/>
      <c r="I239" s="15"/>
      <c r="J239" s="15"/>
      <c r="K239" s="15"/>
      <c r="L239" s="15"/>
    </row>
    <row r="240" spans="2:12" x14ac:dyDescent="0.3">
      <c r="B240" s="2"/>
      <c r="C240" s="17"/>
      <c r="D240" s="2"/>
      <c r="E240" s="17"/>
      <c r="F240" s="18"/>
      <c r="G240" s="15"/>
      <c r="H240" s="15"/>
      <c r="I240" s="15"/>
      <c r="J240" s="15"/>
      <c r="K240" s="15"/>
      <c r="L240" s="15"/>
    </row>
    <row r="241" spans="2:12" x14ac:dyDescent="0.3">
      <c r="B241" s="2"/>
      <c r="C241" s="17"/>
      <c r="D241" s="2"/>
      <c r="E241" s="17"/>
      <c r="F241" s="18"/>
      <c r="G241" s="15"/>
      <c r="H241" s="15"/>
      <c r="I241" s="15"/>
      <c r="J241" s="15"/>
      <c r="K241" s="15"/>
      <c r="L241" s="15"/>
    </row>
    <row r="242" spans="2:12" x14ac:dyDescent="0.3">
      <c r="B242" s="2"/>
      <c r="C242" s="17"/>
      <c r="D242" s="2"/>
      <c r="E242" s="17"/>
      <c r="F242" s="18"/>
      <c r="G242" s="15"/>
      <c r="H242" s="15"/>
      <c r="I242" s="15"/>
      <c r="J242" s="15"/>
      <c r="K242" s="15"/>
      <c r="L242" s="15"/>
    </row>
    <row r="243" spans="2:12" x14ac:dyDescent="0.3">
      <c r="B243" s="2"/>
      <c r="C243" s="17"/>
      <c r="D243" s="2"/>
      <c r="E243" s="17"/>
      <c r="F243" s="18"/>
      <c r="G243" s="15"/>
      <c r="H243" s="15"/>
      <c r="I243" s="15"/>
      <c r="J243" s="15"/>
      <c r="K243" s="15"/>
      <c r="L243" s="15"/>
    </row>
    <row r="244" spans="2:12" x14ac:dyDescent="0.3">
      <c r="B244" s="2"/>
      <c r="C244" s="17"/>
      <c r="D244" s="2"/>
      <c r="E244" s="17"/>
      <c r="F244" s="18"/>
      <c r="G244" s="15"/>
      <c r="H244" s="15"/>
      <c r="I244" s="15"/>
      <c r="J244" s="15"/>
      <c r="K244" s="15"/>
      <c r="L244" s="15"/>
    </row>
    <row r="245" spans="2:12" x14ac:dyDescent="0.3">
      <c r="B245" s="2"/>
      <c r="C245" s="17"/>
      <c r="D245" s="2"/>
      <c r="E245" s="17"/>
      <c r="F245" s="18"/>
      <c r="G245" s="15"/>
      <c r="H245" s="15"/>
      <c r="I245" s="15"/>
      <c r="J245" s="15"/>
      <c r="K245" s="15"/>
      <c r="L245" s="15"/>
    </row>
    <row r="246" spans="2:12" x14ac:dyDescent="0.3">
      <c r="B246" s="2"/>
      <c r="C246" s="17"/>
      <c r="D246" s="2"/>
      <c r="E246" s="17"/>
      <c r="F246" s="18"/>
      <c r="G246" s="15"/>
      <c r="H246" s="15"/>
      <c r="I246" s="15"/>
      <c r="J246" s="15"/>
      <c r="K246" s="15"/>
      <c r="L246" s="15"/>
    </row>
    <row r="247" spans="2:12" x14ac:dyDescent="0.3">
      <c r="B247" s="2"/>
      <c r="C247" s="17"/>
      <c r="D247" s="2"/>
      <c r="E247" s="17"/>
      <c r="F247" s="18"/>
      <c r="G247" s="15"/>
      <c r="H247" s="15"/>
      <c r="I247" s="15"/>
      <c r="J247" s="15"/>
      <c r="K247" s="15"/>
      <c r="L247" s="15"/>
    </row>
    <row r="248" spans="2:12" x14ac:dyDescent="0.3">
      <c r="B248" s="2"/>
      <c r="C248" s="17"/>
      <c r="D248" s="2"/>
      <c r="E248" s="17"/>
      <c r="F248" s="18"/>
      <c r="G248" s="15"/>
      <c r="H248" s="15"/>
      <c r="I248" s="15"/>
      <c r="J248" s="15"/>
      <c r="K248" s="15"/>
      <c r="L248" s="15"/>
    </row>
    <row r="249" spans="2:12" x14ac:dyDescent="0.3">
      <c r="B249" s="2"/>
      <c r="C249" s="17"/>
      <c r="D249" s="2"/>
      <c r="E249" s="17"/>
      <c r="F249" s="18"/>
      <c r="G249" s="15"/>
      <c r="H249" s="15"/>
      <c r="I249" s="15"/>
      <c r="J249" s="15"/>
      <c r="K249" s="15"/>
      <c r="L249" s="15"/>
    </row>
    <row r="250" spans="2:12" x14ac:dyDescent="0.3">
      <c r="B250" s="2"/>
      <c r="C250" s="17"/>
      <c r="D250" s="2"/>
      <c r="E250" s="17"/>
      <c r="F250" s="18"/>
      <c r="G250" s="15"/>
      <c r="H250" s="15"/>
      <c r="I250" s="15"/>
      <c r="J250" s="15"/>
      <c r="K250" s="15"/>
      <c r="L250" s="15"/>
    </row>
    <row r="251" spans="2:12" x14ac:dyDescent="0.3">
      <c r="B251" s="2"/>
      <c r="C251" s="17"/>
      <c r="D251" s="2"/>
      <c r="E251" s="17"/>
      <c r="F251" s="18"/>
      <c r="G251" s="15"/>
      <c r="H251" s="15"/>
      <c r="I251" s="15"/>
      <c r="J251" s="15"/>
      <c r="K251" s="15"/>
      <c r="L251" s="15"/>
    </row>
    <row r="252" spans="2:12" x14ac:dyDescent="0.3">
      <c r="B252" s="2"/>
      <c r="C252" s="17"/>
      <c r="D252" s="2"/>
      <c r="E252" s="17"/>
      <c r="F252" s="18"/>
      <c r="G252" s="15"/>
      <c r="H252" s="15"/>
      <c r="I252" s="15"/>
      <c r="J252" s="15"/>
      <c r="K252" s="15"/>
      <c r="L252" s="15"/>
    </row>
    <row r="253" spans="2:12" x14ac:dyDescent="0.3">
      <c r="B253" s="2"/>
      <c r="C253" s="17"/>
      <c r="D253" s="2"/>
      <c r="E253" s="17"/>
      <c r="F253" s="18"/>
      <c r="G253" s="15"/>
      <c r="H253" s="15"/>
      <c r="I253" s="15"/>
      <c r="J253" s="15"/>
      <c r="K253" s="15"/>
      <c r="L253" s="15"/>
    </row>
    <row r="254" spans="2:12" x14ac:dyDescent="0.3">
      <c r="B254" s="2"/>
      <c r="C254" s="17"/>
      <c r="D254" s="2"/>
      <c r="E254" s="17"/>
      <c r="F254" s="18"/>
      <c r="G254" s="15"/>
      <c r="H254" s="15"/>
      <c r="I254" s="15"/>
      <c r="J254" s="15"/>
      <c r="K254" s="15"/>
      <c r="L254" s="15"/>
    </row>
    <row r="255" spans="2:12" x14ac:dyDescent="0.3">
      <c r="B255" s="2"/>
      <c r="C255" s="17"/>
      <c r="D255" s="2"/>
      <c r="E255" s="17"/>
      <c r="F255" s="18"/>
      <c r="G255" s="15"/>
      <c r="H255" s="15"/>
      <c r="I255" s="15"/>
      <c r="J255" s="15"/>
      <c r="K255" s="15"/>
      <c r="L255" s="15"/>
    </row>
    <row r="256" spans="2:12" x14ac:dyDescent="0.3">
      <c r="B256" s="2"/>
      <c r="C256" s="17"/>
      <c r="D256" s="2"/>
      <c r="E256" s="17"/>
      <c r="F256" s="18"/>
      <c r="G256" s="15"/>
      <c r="H256" s="15"/>
      <c r="I256" s="15"/>
      <c r="J256" s="15"/>
      <c r="K256" s="15"/>
      <c r="L256" s="15"/>
    </row>
    <row r="257" spans="2:12" x14ac:dyDescent="0.3">
      <c r="B257" s="2"/>
      <c r="C257" s="17"/>
      <c r="D257" s="2"/>
      <c r="E257" s="17"/>
      <c r="F257" s="18"/>
      <c r="G257" s="15"/>
      <c r="H257" s="15"/>
      <c r="I257" s="15"/>
      <c r="J257" s="15"/>
      <c r="K257" s="15"/>
      <c r="L257" s="15"/>
    </row>
    <row r="258" spans="2:12" x14ac:dyDescent="0.3">
      <c r="B258" s="2"/>
      <c r="C258" s="17"/>
      <c r="D258" s="2"/>
      <c r="E258" s="17"/>
      <c r="F258" s="18"/>
      <c r="G258" s="15"/>
      <c r="H258" s="15"/>
      <c r="I258" s="15"/>
      <c r="J258" s="15"/>
      <c r="K258" s="15"/>
      <c r="L258" s="15"/>
    </row>
    <row r="259" spans="2:12" x14ac:dyDescent="0.3">
      <c r="B259" s="2"/>
      <c r="C259" s="17"/>
      <c r="D259" s="2"/>
      <c r="E259" s="17"/>
      <c r="F259" s="18"/>
      <c r="G259" s="15"/>
      <c r="H259" s="15"/>
      <c r="I259" s="15"/>
      <c r="J259" s="15"/>
      <c r="K259" s="15"/>
      <c r="L259" s="15"/>
    </row>
    <row r="260" spans="2:12" x14ac:dyDescent="0.3">
      <c r="B260" s="2"/>
      <c r="C260" s="17"/>
      <c r="D260" s="2"/>
      <c r="E260" s="17"/>
      <c r="F260" s="18"/>
      <c r="G260" s="15"/>
      <c r="H260" s="15"/>
      <c r="I260" s="15"/>
      <c r="J260" s="15"/>
      <c r="K260" s="15"/>
      <c r="L260" s="15"/>
    </row>
    <row r="261" spans="2:12" x14ac:dyDescent="0.3">
      <c r="B261" s="2"/>
      <c r="C261" s="17"/>
      <c r="D261" s="2"/>
      <c r="E261" s="17"/>
      <c r="F261" s="18"/>
      <c r="G261" s="15"/>
      <c r="H261" s="15"/>
      <c r="I261" s="15"/>
      <c r="J261" s="15"/>
      <c r="K261" s="15"/>
      <c r="L261" s="15"/>
    </row>
    <row r="262" spans="2:12" x14ac:dyDescent="0.3">
      <c r="B262" s="2"/>
      <c r="C262" s="17"/>
      <c r="D262" s="2"/>
      <c r="E262" s="17"/>
      <c r="F262" s="18"/>
      <c r="G262" s="15"/>
      <c r="H262" s="15"/>
      <c r="I262" s="15"/>
      <c r="J262" s="15"/>
      <c r="K262" s="15"/>
      <c r="L262" s="15"/>
    </row>
    <row r="263" spans="2:12" x14ac:dyDescent="0.3">
      <c r="B263" s="2"/>
      <c r="C263" s="17"/>
      <c r="D263" s="2"/>
      <c r="E263" s="17"/>
      <c r="F263" s="18"/>
      <c r="G263" s="15"/>
      <c r="H263" s="15"/>
      <c r="I263" s="15"/>
      <c r="J263" s="15"/>
      <c r="K263" s="15"/>
      <c r="L263" s="15"/>
    </row>
    <row r="264" spans="2:12" x14ac:dyDescent="0.3">
      <c r="B264" s="2"/>
      <c r="C264" s="17"/>
      <c r="D264" s="2"/>
      <c r="E264" s="17"/>
      <c r="F264" s="18"/>
      <c r="G264" s="15"/>
      <c r="H264" s="15"/>
      <c r="I264" s="15"/>
      <c r="J264" s="15"/>
      <c r="K264" s="15"/>
      <c r="L264" s="15"/>
    </row>
    <row r="265" spans="2:12" x14ac:dyDescent="0.3">
      <c r="B265" s="2"/>
      <c r="C265" s="17"/>
      <c r="D265" s="2"/>
      <c r="E265" s="17"/>
      <c r="F265" s="18"/>
      <c r="G265" s="15"/>
      <c r="H265" s="15"/>
      <c r="I265" s="15"/>
      <c r="J265" s="15"/>
      <c r="K265" s="15"/>
      <c r="L265" s="15"/>
    </row>
    <row r="266" spans="2:12" x14ac:dyDescent="0.3">
      <c r="B266" s="2"/>
      <c r="C266" s="17"/>
      <c r="D266" s="2"/>
      <c r="E266" s="17"/>
      <c r="F266" s="18"/>
      <c r="G266" s="15"/>
      <c r="H266" s="15"/>
      <c r="I266" s="15"/>
      <c r="J266" s="15"/>
      <c r="K266" s="15"/>
      <c r="L266" s="15"/>
    </row>
    <row r="267" spans="2:12" x14ac:dyDescent="0.3">
      <c r="B267" s="2"/>
      <c r="C267" s="17"/>
      <c r="D267" s="2"/>
      <c r="E267" s="17"/>
      <c r="F267" s="18"/>
      <c r="G267" s="15"/>
      <c r="H267" s="15"/>
      <c r="I267" s="15"/>
      <c r="J267" s="15"/>
      <c r="K267" s="15"/>
      <c r="L267" s="15"/>
    </row>
    <row r="268" spans="2:12" x14ac:dyDescent="0.3">
      <c r="B268" s="2"/>
      <c r="C268" s="17"/>
      <c r="D268" s="2"/>
      <c r="E268" s="17"/>
      <c r="F268" s="18"/>
      <c r="G268" s="15"/>
      <c r="H268" s="15"/>
      <c r="I268" s="15"/>
      <c r="J268" s="15"/>
      <c r="K268" s="15"/>
      <c r="L268" s="15"/>
    </row>
    <row r="269" spans="2:12" x14ac:dyDescent="0.3">
      <c r="B269" s="2"/>
      <c r="C269" s="17"/>
      <c r="D269" s="2"/>
      <c r="E269" s="17"/>
      <c r="F269" s="18"/>
      <c r="G269" s="15"/>
      <c r="H269" s="15"/>
      <c r="I269" s="15"/>
      <c r="J269" s="15"/>
      <c r="K269" s="15"/>
      <c r="L269" s="15"/>
    </row>
    <row r="270" spans="2:12" x14ac:dyDescent="0.3">
      <c r="B270" s="2"/>
      <c r="C270" s="17"/>
      <c r="D270" s="2"/>
      <c r="E270" s="17"/>
      <c r="F270" s="18"/>
      <c r="G270" s="15"/>
      <c r="H270" s="15"/>
      <c r="I270" s="15"/>
      <c r="J270" s="15"/>
      <c r="K270" s="15"/>
      <c r="L270" s="15"/>
    </row>
    <row r="271" spans="2:12" x14ac:dyDescent="0.3">
      <c r="B271" s="2"/>
      <c r="C271" s="17"/>
      <c r="D271" s="2"/>
      <c r="E271" s="17"/>
      <c r="F271" s="18"/>
      <c r="G271" s="15"/>
      <c r="H271" s="15"/>
      <c r="I271" s="15"/>
      <c r="J271" s="15"/>
      <c r="K271" s="15"/>
      <c r="L271" s="15"/>
    </row>
    <row r="272" spans="2:12" x14ac:dyDescent="0.3">
      <c r="B272" s="2"/>
      <c r="C272" s="17"/>
      <c r="D272" s="2"/>
      <c r="E272" s="17"/>
      <c r="F272" s="18"/>
      <c r="G272" s="15"/>
      <c r="H272" s="15"/>
      <c r="I272" s="15"/>
      <c r="J272" s="15"/>
      <c r="K272" s="15"/>
      <c r="L272" s="15"/>
    </row>
    <row r="273" spans="2:12" x14ac:dyDescent="0.3">
      <c r="B273" s="2"/>
      <c r="C273" s="17"/>
      <c r="D273" s="2"/>
      <c r="E273" s="17"/>
      <c r="F273" s="18"/>
      <c r="G273" s="15"/>
      <c r="H273" s="15"/>
      <c r="I273" s="15"/>
      <c r="J273" s="15"/>
      <c r="K273" s="15"/>
      <c r="L273" s="15"/>
    </row>
    <row r="274" spans="2:12" x14ac:dyDescent="0.3">
      <c r="B274" s="2"/>
      <c r="C274" s="17"/>
      <c r="D274" s="2"/>
      <c r="E274" s="17"/>
      <c r="F274" s="18"/>
      <c r="G274" s="15"/>
      <c r="H274" s="15"/>
      <c r="I274" s="15"/>
      <c r="J274" s="15"/>
      <c r="K274" s="15"/>
      <c r="L274" s="15"/>
    </row>
    <row r="275" spans="2:12" x14ac:dyDescent="0.3">
      <c r="B275" s="2"/>
      <c r="C275" s="17"/>
      <c r="D275" s="2"/>
      <c r="E275" s="17"/>
      <c r="F275" s="18"/>
      <c r="G275" s="15"/>
      <c r="H275" s="15"/>
      <c r="I275" s="15"/>
      <c r="J275" s="15"/>
      <c r="K275" s="15"/>
      <c r="L275" s="15"/>
    </row>
    <row r="276" spans="2:12" x14ac:dyDescent="0.3">
      <c r="B276" s="2"/>
      <c r="C276" s="17"/>
      <c r="D276" s="2"/>
      <c r="E276" s="17"/>
      <c r="F276" s="18"/>
      <c r="G276" s="15"/>
      <c r="H276" s="15"/>
      <c r="I276" s="15"/>
      <c r="J276" s="15"/>
      <c r="K276" s="15"/>
      <c r="L276" s="15"/>
    </row>
    <row r="277" spans="2:12" x14ac:dyDescent="0.3">
      <c r="B277" s="2"/>
      <c r="C277" s="17"/>
      <c r="D277" s="2"/>
      <c r="E277" s="17"/>
      <c r="F277" s="18"/>
      <c r="G277" s="15"/>
      <c r="H277" s="15"/>
      <c r="I277" s="15"/>
      <c r="J277" s="15"/>
      <c r="K277" s="15"/>
      <c r="L277" s="15"/>
    </row>
    <row r="278" spans="2:12" x14ac:dyDescent="0.3">
      <c r="B278" s="2"/>
      <c r="C278" s="17"/>
      <c r="D278" s="2"/>
      <c r="E278" s="17"/>
      <c r="F278" s="18"/>
      <c r="G278" s="15"/>
      <c r="H278" s="15"/>
      <c r="I278" s="15"/>
      <c r="J278" s="15"/>
      <c r="K278" s="15"/>
      <c r="L278" s="15"/>
    </row>
    <row r="279" spans="2:12" x14ac:dyDescent="0.3">
      <c r="B279" s="2"/>
      <c r="C279" s="17"/>
      <c r="D279" s="2"/>
      <c r="E279" s="17"/>
      <c r="F279" s="18"/>
      <c r="G279" s="15"/>
      <c r="H279" s="15"/>
      <c r="I279" s="15"/>
      <c r="J279" s="15"/>
      <c r="K279" s="15"/>
      <c r="L279" s="15"/>
    </row>
    <row r="280" spans="2:12" x14ac:dyDescent="0.3">
      <c r="B280" s="2"/>
      <c r="C280" s="17"/>
      <c r="D280" s="2"/>
      <c r="E280" s="17"/>
      <c r="F280" s="18"/>
      <c r="G280" s="15"/>
      <c r="H280" s="15"/>
      <c r="I280" s="15"/>
      <c r="J280" s="15"/>
      <c r="K280" s="15"/>
      <c r="L280" s="15"/>
    </row>
    <row r="281" spans="2:12" x14ac:dyDescent="0.3">
      <c r="B281" s="2"/>
      <c r="C281" s="17"/>
      <c r="D281" s="2"/>
      <c r="E281" s="17"/>
      <c r="F281" s="18"/>
      <c r="G281" s="15"/>
      <c r="H281" s="15"/>
      <c r="I281" s="15"/>
      <c r="J281" s="15"/>
      <c r="K281" s="15"/>
      <c r="L281" s="15"/>
    </row>
    <row r="282" spans="2:12" x14ac:dyDescent="0.3">
      <c r="B282" s="2"/>
      <c r="C282" s="17"/>
      <c r="D282" s="2"/>
      <c r="E282" s="17"/>
      <c r="F282" s="18"/>
      <c r="G282" s="15"/>
      <c r="H282" s="15"/>
      <c r="I282" s="15"/>
      <c r="J282" s="15"/>
      <c r="K282" s="15"/>
      <c r="L282" s="15"/>
    </row>
    <row r="283" spans="2:12" x14ac:dyDescent="0.3">
      <c r="B283" s="2"/>
      <c r="C283" s="17"/>
      <c r="D283" s="2"/>
      <c r="E283" s="17"/>
      <c r="F283" s="18"/>
      <c r="G283" s="15"/>
      <c r="H283" s="15"/>
      <c r="I283" s="15"/>
      <c r="J283" s="15"/>
      <c r="K283" s="15"/>
      <c r="L283" s="15"/>
    </row>
    <row r="284" spans="2:12" x14ac:dyDescent="0.3">
      <c r="B284" s="2"/>
      <c r="C284" s="17"/>
      <c r="D284" s="2"/>
      <c r="E284" s="17"/>
      <c r="F284" s="18"/>
      <c r="G284" s="15"/>
      <c r="H284" s="15"/>
      <c r="I284" s="15"/>
      <c r="J284" s="15"/>
      <c r="K284" s="15"/>
      <c r="L284" s="15"/>
    </row>
    <row r="285" spans="2:12" x14ac:dyDescent="0.3">
      <c r="B285" s="2"/>
      <c r="C285" s="17"/>
      <c r="D285" s="2"/>
      <c r="E285" s="17"/>
      <c r="F285" s="18"/>
      <c r="G285" s="15"/>
      <c r="H285" s="15"/>
      <c r="I285" s="15"/>
      <c r="J285" s="15"/>
      <c r="K285" s="15"/>
      <c r="L285" s="15"/>
    </row>
    <row r="286" spans="2:12" x14ac:dyDescent="0.3">
      <c r="B286" s="2"/>
      <c r="C286" s="17"/>
      <c r="D286" s="2"/>
      <c r="E286" s="17"/>
      <c r="F286" s="18"/>
      <c r="G286" s="15"/>
      <c r="H286" s="15"/>
      <c r="I286" s="15"/>
      <c r="J286" s="15"/>
      <c r="K286" s="15"/>
      <c r="L286" s="15"/>
    </row>
    <row r="287" spans="2:12" x14ac:dyDescent="0.3">
      <c r="B287" s="2"/>
      <c r="C287" s="17"/>
      <c r="D287" s="2"/>
      <c r="E287" s="17"/>
      <c r="F287" s="18"/>
      <c r="G287" s="15"/>
      <c r="H287" s="15"/>
      <c r="I287" s="15"/>
      <c r="J287" s="15"/>
      <c r="K287" s="15"/>
      <c r="L287" s="15"/>
    </row>
    <row r="288" spans="2:12" x14ac:dyDescent="0.3">
      <c r="B288" s="2"/>
      <c r="C288" s="17"/>
      <c r="D288" s="2"/>
      <c r="E288" s="17"/>
      <c r="F288" s="18"/>
      <c r="G288" s="15"/>
      <c r="H288" s="15"/>
      <c r="I288" s="15"/>
      <c r="J288" s="15"/>
      <c r="K288" s="15"/>
      <c r="L288" s="15"/>
    </row>
    <row r="289" spans="2:12" x14ac:dyDescent="0.3">
      <c r="B289" s="2"/>
      <c r="C289" s="17"/>
      <c r="D289" s="2"/>
      <c r="E289" s="17"/>
      <c r="F289" s="18"/>
      <c r="G289" s="15"/>
      <c r="H289" s="15"/>
      <c r="I289" s="15"/>
      <c r="J289" s="15"/>
      <c r="K289" s="15"/>
      <c r="L289" s="15"/>
    </row>
    <row r="290" spans="2:12" x14ac:dyDescent="0.3">
      <c r="B290" s="2"/>
      <c r="C290" s="17"/>
      <c r="D290" s="2"/>
      <c r="E290" s="17"/>
      <c r="F290" s="18"/>
      <c r="G290" s="15"/>
      <c r="H290" s="15"/>
      <c r="I290" s="15"/>
      <c r="J290" s="15"/>
      <c r="K290" s="15"/>
      <c r="L290" s="15"/>
    </row>
    <row r="291" spans="2:12" x14ac:dyDescent="0.3">
      <c r="B291" s="2"/>
      <c r="C291" s="17"/>
      <c r="D291" s="2"/>
      <c r="E291" s="17"/>
      <c r="F291" s="18"/>
      <c r="G291" s="15"/>
      <c r="H291" s="15"/>
      <c r="I291" s="15"/>
      <c r="J291" s="15"/>
      <c r="K291" s="15"/>
      <c r="L291" s="15"/>
    </row>
    <row r="292" spans="2:12" x14ac:dyDescent="0.3">
      <c r="B292" s="2"/>
      <c r="C292" s="17"/>
      <c r="D292" s="2"/>
      <c r="E292" s="17"/>
      <c r="F292" s="18"/>
      <c r="G292" s="15"/>
      <c r="H292" s="15"/>
      <c r="I292" s="15"/>
      <c r="J292" s="15"/>
      <c r="K292" s="15"/>
      <c r="L292" s="15"/>
    </row>
    <row r="293" spans="2:12" x14ac:dyDescent="0.3">
      <c r="B293" s="2"/>
      <c r="C293" s="17"/>
      <c r="D293" s="2"/>
      <c r="E293" s="17"/>
      <c r="F293" s="18"/>
      <c r="G293" s="15"/>
      <c r="H293" s="15"/>
      <c r="I293" s="15"/>
      <c r="J293" s="15"/>
      <c r="K293" s="15"/>
      <c r="L293" s="15"/>
    </row>
    <row r="294" spans="2:12" x14ac:dyDescent="0.3">
      <c r="B294" s="2"/>
      <c r="C294" s="17"/>
      <c r="D294" s="2"/>
      <c r="E294" s="17"/>
      <c r="F294" s="18"/>
      <c r="G294" s="15"/>
      <c r="H294" s="15"/>
      <c r="I294" s="15"/>
      <c r="J294" s="15"/>
      <c r="K294" s="15"/>
      <c r="L294" s="15"/>
    </row>
    <row r="295" spans="2:12" x14ac:dyDescent="0.3">
      <c r="B295" s="2"/>
      <c r="C295" s="17"/>
      <c r="D295" s="2"/>
      <c r="E295" s="17"/>
      <c r="F295" s="18"/>
      <c r="G295" s="15"/>
      <c r="H295" s="15"/>
      <c r="I295" s="15"/>
      <c r="J295" s="15"/>
      <c r="K295" s="15"/>
      <c r="L295" s="15"/>
    </row>
    <row r="296" spans="2:12" x14ac:dyDescent="0.3">
      <c r="B296" s="2"/>
      <c r="C296" s="17"/>
      <c r="D296" s="2"/>
      <c r="E296" s="17"/>
      <c r="F296" s="18"/>
      <c r="G296" s="15"/>
      <c r="H296" s="15"/>
      <c r="I296" s="15"/>
      <c r="J296" s="15"/>
      <c r="K296" s="15"/>
      <c r="L296" s="15"/>
    </row>
    <row r="297" spans="2:12" x14ac:dyDescent="0.3">
      <c r="B297" s="2"/>
      <c r="C297" s="17"/>
      <c r="D297" s="2"/>
      <c r="E297" s="17"/>
      <c r="F297" s="18"/>
      <c r="G297" s="15"/>
      <c r="H297" s="15"/>
      <c r="I297" s="15"/>
      <c r="J297" s="15"/>
      <c r="K297" s="15"/>
      <c r="L297" s="15"/>
    </row>
    <row r="298" spans="2:12" x14ac:dyDescent="0.3">
      <c r="B298" s="2"/>
      <c r="C298" s="17"/>
      <c r="D298" s="2"/>
      <c r="E298" s="17"/>
      <c r="F298" s="18"/>
      <c r="G298" s="15"/>
      <c r="H298" s="15"/>
      <c r="I298" s="15"/>
      <c r="J298" s="15"/>
      <c r="K298" s="15"/>
      <c r="L298" s="15"/>
    </row>
    <row r="299" spans="2:12" x14ac:dyDescent="0.3">
      <c r="B299" s="2"/>
      <c r="C299" s="17"/>
      <c r="D299" s="2"/>
      <c r="E299" s="17"/>
      <c r="F299" s="18"/>
      <c r="G299" s="15"/>
      <c r="H299" s="15"/>
      <c r="I299" s="15"/>
      <c r="J299" s="15"/>
      <c r="K299" s="15"/>
      <c r="L299" s="15"/>
    </row>
    <row r="300" spans="2:12" x14ac:dyDescent="0.3">
      <c r="B300" s="2"/>
      <c r="C300" s="17"/>
      <c r="D300" s="2"/>
      <c r="E300" s="17"/>
      <c r="F300" s="18"/>
      <c r="G300" s="15"/>
      <c r="H300" s="15"/>
      <c r="I300" s="15"/>
      <c r="J300" s="15"/>
      <c r="K300" s="15"/>
      <c r="L300" s="15"/>
    </row>
    <row r="301" spans="2:12" x14ac:dyDescent="0.3">
      <c r="B301" s="2"/>
      <c r="C301" s="17"/>
      <c r="D301" s="2"/>
      <c r="E301" s="17"/>
      <c r="F301" s="18"/>
      <c r="G301" s="15"/>
      <c r="H301" s="15"/>
      <c r="I301" s="15"/>
      <c r="J301" s="15"/>
      <c r="K301" s="15"/>
      <c r="L301" s="15"/>
    </row>
    <row r="302" spans="2:12" x14ac:dyDescent="0.3">
      <c r="B302" s="2"/>
      <c r="C302" s="17"/>
      <c r="D302" s="2"/>
      <c r="E302" s="17"/>
      <c r="F302" s="18"/>
      <c r="G302" s="15"/>
      <c r="H302" s="15"/>
      <c r="I302" s="15"/>
      <c r="J302" s="15"/>
      <c r="K302" s="15"/>
      <c r="L302" s="15"/>
    </row>
    <row r="303" spans="2:12" x14ac:dyDescent="0.3">
      <c r="B303" s="2"/>
      <c r="C303" s="17"/>
      <c r="D303" s="2"/>
      <c r="E303" s="17"/>
      <c r="F303" s="18"/>
      <c r="G303" s="15"/>
      <c r="H303" s="15"/>
      <c r="I303" s="15"/>
      <c r="J303" s="15"/>
      <c r="K303" s="15"/>
      <c r="L303" s="15"/>
    </row>
    <row r="304" spans="2:12" x14ac:dyDescent="0.3">
      <c r="B304" s="2"/>
      <c r="C304" s="17"/>
      <c r="D304" s="2"/>
      <c r="E304" s="17"/>
      <c r="F304" s="18"/>
      <c r="G304" s="15"/>
      <c r="H304" s="15"/>
      <c r="I304" s="15"/>
      <c r="J304" s="15"/>
      <c r="K304" s="15"/>
      <c r="L304" s="15"/>
    </row>
    <row r="305" spans="2:12" x14ac:dyDescent="0.3">
      <c r="B305" s="2"/>
      <c r="C305" s="17"/>
      <c r="D305" s="2"/>
      <c r="E305" s="17"/>
      <c r="F305" s="18"/>
      <c r="G305" s="15"/>
      <c r="H305" s="15"/>
      <c r="I305" s="15"/>
      <c r="J305" s="15"/>
      <c r="K305" s="15"/>
      <c r="L305" s="15"/>
    </row>
    <row r="306" spans="2:12" x14ac:dyDescent="0.3">
      <c r="B306" s="2"/>
      <c r="C306" s="17"/>
      <c r="D306" s="2"/>
      <c r="E306" s="17"/>
      <c r="F306" s="18"/>
      <c r="G306" s="15"/>
      <c r="H306" s="15"/>
      <c r="I306" s="15"/>
      <c r="J306" s="15"/>
      <c r="K306" s="15"/>
      <c r="L306" s="15"/>
    </row>
    <row r="307" spans="2:12" x14ac:dyDescent="0.3">
      <c r="B307" s="2"/>
      <c r="C307" s="17"/>
      <c r="D307" s="2"/>
      <c r="E307" s="17"/>
      <c r="F307" s="18"/>
      <c r="G307" s="15"/>
      <c r="H307" s="15"/>
      <c r="I307" s="15"/>
      <c r="J307" s="15"/>
      <c r="K307" s="15"/>
      <c r="L307" s="15"/>
    </row>
    <row r="308" spans="2:12" x14ac:dyDescent="0.3">
      <c r="B308" s="2"/>
      <c r="C308" s="17"/>
      <c r="D308" s="2"/>
      <c r="E308" s="17"/>
      <c r="F308" s="18"/>
      <c r="G308" s="15"/>
      <c r="H308" s="15"/>
      <c r="I308" s="15"/>
      <c r="J308" s="15"/>
      <c r="K308" s="15"/>
      <c r="L308" s="15"/>
    </row>
    <row r="309" spans="2:12" x14ac:dyDescent="0.3">
      <c r="B309" s="2"/>
      <c r="C309" s="17"/>
      <c r="D309" s="2"/>
      <c r="E309" s="17"/>
      <c r="F309" s="18"/>
      <c r="G309" s="15"/>
      <c r="H309" s="15"/>
      <c r="I309" s="15"/>
      <c r="J309" s="15"/>
      <c r="K309" s="15"/>
      <c r="L309" s="15"/>
    </row>
    <row r="310" spans="2:12" x14ac:dyDescent="0.3">
      <c r="B310" s="2"/>
      <c r="C310" s="17"/>
      <c r="D310" s="2"/>
      <c r="E310" s="17"/>
      <c r="F310" s="18"/>
      <c r="G310" s="15"/>
      <c r="H310" s="15"/>
      <c r="I310" s="15"/>
      <c r="J310" s="15"/>
      <c r="K310" s="15"/>
      <c r="L310" s="15"/>
    </row>
    <row r="311" spans="2:12" x14ac:dyDescent="0.3">
      <c r="B311" s="2"/>
      <c r="C311" s="17"/>
      <c r="D311" s="2"/>
      <c r="E311" s="17"/>
      <c r="F311" s="18"/>
      <c r="G311" s="15"/>
      <c r="H311" s="15"/>
      <c r="I311" s="15"/>
      <c r="J311" s="15"/>
      <c r="K311" s="15"/>
      <c r="L311" s="15"/>
    </row>
    <row r="312" spans="2:12" x14ac:dyDescent="0.3">
      <c r="B312" s="2"/>
      <c r="C312" s="17"/>
      <c r="D312" s="2"/>
      <c r="E312" s="17"/>
      <c r="F312" s="18"/>
      <c r="G312" s="15"/>
      <c r="H312" s="15"/>
      <c r="I312" s="15"/>
      <c r="J312" s="15"/>
      <c r="K312" s="15"/>
      <c r="L312" s="15"/>
    </row>
    <row r="313" spans="2:12" x14ac:dyDescent="0.3">
      <c r="B313" s="2"/>
      <c r="C313" s="17"/>
      <c r="D313" s="2"/>
      <c r="E313" s="17"/>
      <c r="F313" s="18"/>
      <c r="G313" s="15"/>
      <c r="H313" s="15"/>
      <c r="I313" s="15"/>
      <c r="J313" s="15"/>
      <c r="K313" s="15"/>
      <c r="L313" s="15"/>
    </row>
    <row r="314" spans="2:12" x14ac:dyDescent="0.3">
      <c r="B314" s="2"/>
      <c r="C314" s="17"/>
      <c r="D314" s="2"/>
      <c r="E314" s="17"/>
      <c r="F314" s="18"/>
      <c r="G314" s="15"/>
      <c r="H314" s="15"/>
      <c r="I314" s="15"/>
      <c r="J314" s="15"/>
      <c r="K314" s="15"/>
      <c r="L314" s="15"/>
    </row>
    <row r="315" spans="2:12" x14ac:dyDescent="0.3">
      <c r="B315" s="2"/>
      <c r="C315" s="17"/>
      <c r="D315" s="2"/>
      <c r="E315" s="17"/>
      <c r="F315" s="18"/>
      <c r="G315" s="15"/>
      <c r="H315" s="15"/>
      <c r="I315" s="15"/>
      <c r="J315" s="15"/>
      <c r="K315" s="15"/>
      <c r="L315" s="15"/>
    </row>
    <row r="316" spans="2:12" x14ac:dyDescent="0.3">
      <c r="B316" s="2"/>
      <c r="C316" s="17"/>
      <c r="D316" s="2"/>
      <c r="E316" s="17"/>
      <c r="F316" s="18"/>
      <c r="G316" s="15"/>
      <c r="H316" s="15"/>
      <c r="I316" s="15"/>
      <c r="J316" s="15"/>
      <c r="K316" s="15"/>
      <c r="L316" s="15"/>
    </row>
    <row r="317" spans="2:12" x14ac:dyDescent="0.3">
      <c r="B317" s="2"/>
      <c r="C317" s="17"/>
      <c r="D317" s="2"/>
      <c r="E317" s="17"/>
      <c r="F317" s="18"/>
      <c r="G317" s="15"/>
      <c r="H317" s="15"/>
      <c r="I317" s="15"/>
      <c r="J317" s="15"/>
      <c r="K317" s="15"/>
      <c r="L317" s="15"/>
    </row>
    <row r="318" spans="2:12" x14ac:dyDescent="0.3">
      <c r="B318" s="2"/>
      <c r="C318" s="17"/>
      <c r="D318" s="2"/>
      <c r="E318" s="17"/>
      <c r="F318" s="18"/>
      <c r="G318" s="15"/>
      <c r="H318" s="15"/>
      <c r="I318" s="15"/>
      <c r="J318" s="15"/>
      <c r="K318" s="15"/>
      <c r="L318" s="15"/>
    </row>
    <row r="319" spans="2:12" x14ac:dyDescent="0.3">
      <c r="B319" s="2"/>
      <c r="C319" s="17"/>
      <c r="D319" s="2"/>
      <c r="E319" s="17"/>
      <c r="F319" s="18"/>
      <c r="G319" s="15"/>
      <c r="H319" s="15"/>
      <c r="I319" s="15"/>
      <c r="J319" s="15"/>
      <c r="K319" s="15"/>
      <c r="L319" s="15"/>
    </row>
    <row r="320" spans="2:12" x14ac:dyDescent="0.3">
      <c r="B320" s="2"/>
      <c r="C320" s="17"/>
      <c r="D320" s="2"/>
      <c r="E320" s="17"/>
      <c r="F320" s="18"/>
      <c r="G320" s="15"/>
      <c r="H320" s="15"/>
      <c r="I320" s="15"/>
      <c r="J320" s="15"/>
      <c r="K320" s="15"/>
      <c r="L320" s="15"/>
    </row>
    <row r="321" spans="2:12" x14ac:dyDescent="0.3">
      <c r="B321" s="2"/>
      <c r="C321" s="17"/>
      <c r="D321" s="2"/>
      <c r="E321" s="17"/>
      <c r="F321" s="18"/>
      <c r="G321" s="15"/>
      <c r="H321" s="15"/>
      <c r="I321" s="15"/>
      <c r="J321" s="15"/>
      <c r="K321" s="15"/>
      <c r="L321" s="15"/>
    </row>
    <row r="322" spans="2:12" x14ac:dyDescent="0.3">
      <c r="B322" s="2"/>
      <c r="C322" s="17"/>
      <c r="D322" s="2"/>
      <c r="E322" s="17"/>
      <c r="F322" s="18"/>
      <c r="G322" s="15"/>
      <c r="H322" s="15"/>
      <c r="I322" s="15"/>
      <c r="J322" s="15"/>
      <c r="K322" s="15"/>
      <c r="L322" s="15"/>
    </row>
    <row r="323" spans="2:12" x14ac:dyDescent="0.3">
      <c r="B323" s="2"/>
      <c r="C323" s="17"/>
      <c r="D323" s="2"/>
      <c r="E323" s="17"/>
      <c r="F323" s="18"/>
      <c r="G323" s="15"/>
      <c r="H323" s="15"/>
      <c r="I323" s="15"/>
      <c r="J323" s="15"/>
      <c r="K323" s="15"/>
      <c r="L323" s="15"/>
    </row>
    <row r="324" spans="2:12" x14ac:dyDescent="0.3">
      <c r="B324" s="2"/>
      <c r="C324" s="17"/>
      <c r="D324" s="2"/>
      <c r="E324" s="17"/>
      <c r="F324" s="18"/>
      <c r="G324" s="15"/>
      <c r="H324" s="15"/>
      <c r="I324" s="15"/>
      <c r="J324" s="15"/>
      <c r="K324" s="15"/>
      <c r="L324" s="15"/>
    </row>
    <row r="325" spans="2:12" x14ac:dyDescent="0.3">
      <c r="B325" s="2"/>
      <c r="C325" s="17"/>
      <c r="D325" s="2"/>
      <c r="E325" s="17"/>
      <c r="F325" s="18"/>
      <c r="G325" s="15"/>
      <c r="H325" s="15"/>
      <c r="I325" s="15"/>
      <c r="J325" s="15"/>
      <c r="K325" s="15"/>
      <c r="L325" s="15"/>
    </row>
    <row r="326" spans="2:12" x14ac:dyDescent="0.3">
      <c r="B326" s="2"/>
      <c r="C326" s="17"/>
      <c r="D326" s="2"/>
      <c r="E326" s="17"/>
      <c r="F326" s="18"/>
      <c r="G326" s="15"/>
      <c r="H326" s="15"/>
      <c r="I326" s="15"/>
      <c r="J326" s="15"/>
      <c r="K326" s="15"/>
      <c r="L326" s="15"/>
    </row>
    <row r="327" spans="2:12" x14ac:dyDescent="0.3">
      <c r="B327" s="2"/>
      <c r="C327" s="17"/>
      <c r="D327" s="2"/>
      <c r="E327" s="17"/>
      <c r="F327" s="18"/>
      <c r="G327" s="15"/>
      <c r="H327" s="15"/>
      <c r="I327" s="15"/>
      <c r="J327" s="15"/>
      <c r="K327" s="15"/>
      <c r="L327" s="15"/>
    </row>
    <row r="328" spans="2:12" x14ac:dyDescent="0.3">
      <c r="B328" s="2"/>
      <c r="C328" s="17"/>
      <c r="D328" s="2"/>
      <c r="E328" s="17"/>
      <c r="F328" s="18"/>
      <c r="G328" s="15"/>
      <c r="H328" s="15"/>
      <c r="I328" s="15"/>
      <c r="J328" s="15"/>
      <c r="K328" s="15"/>
      <c r="L328" s="15"/>
    </row>
    <row r="329" spans="2:12" x14ac:dyDescent="0.3">
      <c r="B329" s="2"/>
      <c r="C329" s="17"/>
      <c r="D329" s="2"/>
      <c r="E329" s="17"/>
      <c r="F329" s="18"/>
      <c r="G329" s="15"/>
      <c r="H329" s="15"/>
      <c r="I329" s="15"/>
      <c r="J329" s="15"/>
      <c r="K329" s="15"/>
      <c r="L329" s="15"/>
    </row>
    <row r="330" spans="2:12" x14ac:dyDescent="0.3">
      <c r="B330" s="2"/>
      <c r="C330" s="17"/>
      <c r="D330" s="2"/>
      <c r="E330" s="17"/>
      <c r="F330" s="18"/>
      <c r="G330" s="15"/>
      <c r="H330" s="15"/>
      <c r="I330" s="15"/>
      <c r="J330" s="15"/>
      <c r="K330" s="15"/>
      <c r="L330" s="15"/>
    </row>
    <row r="331" spans="2:12" x14ac:dyDescent="0.3">
      <c r="B331" s="2"/>
      <c r="C331" s="17"/>
      <c r="D331" s="2"/>
      <c r="E331" s="17"/>
      <c r="F331" s="18"/>
      <c r="G331" s="15"/>
      <c r="H331" s="15"/>
      <c r="I331" s="15"/>
      <c r="J331" s="15"/>
      <c r="K331" s="15"/>
      <c r="L331" s="15"/>
    </row>
    <row r="332" spans="2:12" x14ac:dyDescent="0.3">
      <c r="B332" s="2"/>
      <c r="C332" s="17"/>
      <c r="D332" s="2"/>
      <c r="E332" s="17"/>
      <c r="F332" s="18"/>
      <c r="G332" s="15"/>
      <c r="H332" s="15"/>
      <c r="I332" s="15"/>
      <c r="J332" s="15"/>
      <c r="K332" s="15"/>
      <c r="L332" s="15"/>
    </row>
    <row r="333" spans="2:12" x14ac:dyDescent="0.3">
      <c r="B333" s="2"/>
      <c r="C333" s="17"/>
      <c r="D333" s="2"/>
      <c r="E333" s="17"/>
      <c r="F333" s="18"/>
      <c r="G333" s="15"/>
      <c r="H333" s="15"/>
      <c r="I333" s="15"/>
      <c r="J333" s="15"/>
      <c r="K333" s="15"/>
      <c r="L333" s="15"/>
    </row>
    <row r="334" spans="2:12" x14ac:dyDescent="0.3">
      <c r="B334" s="2"/>
      <c r="C334" s="17"/>
      <c r="D334" s="2"/>
      <c r="E334" s="17"/>
      <c r="F334" s="18"/>
      <c r="G334" s="15"/>
      <c r="H334" s="15"/>
      <c r="I334" s="15"/>
      <c r="J334" s="15"/>
      <c r="K334" s="15"/>
      <c r="L334" s="15"/>
    </row>
    <row r="335" spans="2:12" x14ac:dyDescent="0.3">
      <c r="B335" s="2"/>
      <c r="C335" s="17"/>
      <c r="D335" s="2"/>
      <c r="E335" s="17"/>
      <c r="F335" s="18"/>
      <c r="G335" s="15"/>
      <c r="H335" s="15"/>
      <c r="I335" s="15"/>
      <c r="J335" s="15"/>
      <c r="K335" s="15"/>
      <c r="L335" s="15"/>
    </row>
    <row r="336" spans="2:12" x14ac:dyDescent="0.3">
      <c r="B336" s="2"/>
      <c r="C336" s="17"/>
      <c r="D336" s="2"/>
      <c r="E336" s="17"/>
      <c r="F336" s="18"/>
      <c r="G336" s="15"/>
      <c r="H336" s="15"/>
      <c r="I336" s="15"/>
      <c r="J336" s="15"/>
      <c r="K336" s="15"/>
      <c r="L336" s="15"/>
    </row>
    <row r="337" spans="2:12" x14ac:dyDescent="0.3">
      <c r="B337" s="2"/>
      <c r="C337" s="17"/>
      <c r="D337" s="2"/>
      <c r="E337" s="17"/>
      <c r="F337" s="18"/>
      <c r="G337" s="15"/>
      <c r="H337" s="15"/>
      <c r="I337" s="15"/>
      <c r="J337" s="15"/>
      <c r="K337" s="15"/>
      <c r="L337" s="15"/>
    </row>
    <row r="338" spans="2:12" x14ac:dyDescent="0.3">
      <c r="B338" s="2"/>
      <c r="C338" s="17"/>
      <c r="D338" s="2"/>
      <c r="E338" s="17"/>
      <c r="F338" s="18"/>
      <c r="G338" s="15"/>
      <c r="H338" s="15"/>
      <c r="I338" s="15"/>
      <c r="J338" s="15"/>
      <c r="K338" s="15"/>
      <c r="L338" s="15"/>
    </row>
    <row r="339" spans="2:12" x14ac:dyDescent="0.3">
      <c r="B339" s="2"/>
      <c r="C339" s="17"/>
      <c r="D339" s="2"/>
      <c r="E339" s="17"/>
      <c r="F339" s="18"/>
      <c r="G339" s="15"/>
      <c r="H339" s="15"/>
      <c r="I339" s="15"/>
      <c r="J339" s="15"/>
      <c r="K339" s="15"/>
      <c r="L339" s="15"/>
    </row>
    <row r="340" spans="2:12" x14ac:dyDescent="0.3">
      <c r="B340" s="2"/>
      <c r="C340" s="17"/>
      <c r="D340" s="2"/>
      <c r="E340" s="17"/>
      <c r="F340" s="18"/>
      <c r="G340" s="15"/>
      <c r="H340" s="15"/>
      <c r="I340" s="15"/>
      <c r="J340" s="15"/>
      <c r="K340" s="15"/>
      <c r="L340" s="15"/>
    </row>
    <row r="341" spans="2:12" x14ac:dyDescent="0.3">
      <c r="B341" s="2"/>
      <c r="C341" s="17"/>
      <c r="D341" s="2"/>
      <c r="E341" s="17"/>
      <c r="F341" s="18"/>
      <c r="G341" s="15"/>
      <c r="H341" s="15"/>
      <c r="I341" s="15"/>
      <c r="J341" s="15"/>
      <c r="K341" s="15"/>
      <c r="L341" s="15"/>
    </row>
    <row r="342" spans="2:12" x14ac:dyDescent="0.3">
      <c r="B342" s="2"/>
      <c r="C342" s="17"/>
      <c r="D342" s="2"/>
      <c r="E342" s="17"/>
      <c r="F342" s="18"/>
      <c r="G342" s="15"/>
      <c r="H342" s="15"/>
      <c r="I342" s="15"/>
      <c r="J342" s="15"/>
      <c r="K342" s="15"/>
      <c r="L342" s="15"/>
    </row>
    <row r="343" spans="2:12" x14ac:dyDescent="0.3">
      <c r="B343" s="2"/>
      <c r="C343" s="17"/>
      <c r="D343" s="2"/>
      <c r="E343" s="17"/>
      <c r="F343" s="18"/>
      <c r="G343" s="15"/>
      <c r="H343" s="15"/>
      <c r="I343" s="15"/>
      <c r="J343" s="15"/>
      <c r="K343" s="15"/>
      <c r="L343" s="15"/>
    </row>
    <row r="344" spans="2:12" x14ac:dyDescent="0.3">
      <c r="B344" s="2"/>
      <c r="C344" s="17"/>
      <c r="D344" s="2"/>
      <c r="E344" s="17"/>
      <c r="F344" s="18"/>
      <c r="G344" s="15"/>
      <c r="H344" s="15"/>
      <c r="I344" s="15"/>
      <c r="J344" s="15"/>
      <c r="K344" s="15"/>
      <c r="L344" s="15"/>
    </row>
    <row r="345" spans="2:12" x14ac:dyDescent="0.3">
      <c r="B345" s="2"/>
      <c r="C345" s="17"/>
      <c r="D345" s="2"/>
      <c r="E345" s="17"/>
      <c r="F345" s="18"/>
      <c r="G345" s="15"/>
      <c r="H345" s="15"/>
      <c r="I345" s="15"/>
      <c r="J345" s="15"/>
      <c r="K345" s="15"/>
      <c r="L345" s="15"/>
    </row>
    <row r="346" spans="2:12" x14ac:dyDescent="0.3">
      <c r="B346" s="2"/>
      <c r="C346" s="17"/>
      <c r="D346" s="2"/>
      <c r="E346" s="17"/>
      <c r="F346" s="18"/>
      <c r="G346" s="15"/>
      <c r="H346" s="15"/>
      <c r="I346" s="15"/>
      <c r="J346" s="15"/>
      <c r="K346" s="15"/>
      <c r="L346" s="15"/>
    </row>
    <row r="347" spans="2:12" x14ac:dyDescent="0.3">
      <c r="B347" s="2"/>
      <c r="C347" s="17"/>
      <c r="D347" s="2"/>
      <c r="E347" s="17"/>
      <c r="F347" s="18"/>
      <c r="G347" s="15"/>
      <c r="H347" s="15"/>
      <c r="I347" s="15"/>
      <c r="J347" s="15"/>
      <c r="K347" s="15"/>
      <c r="L347" s="15"/>
    </row>
    <row r="348" spans="2:12" x14ac:dyDescent="0.3">
      <c r="B348" s="2"/>
      <c r="C348" s="17"/>
      <c r="D348" s="2"/>
      <c r="E348" s="17"/>
      <c r="F348" s="18"/>
      <c r="G348" s="15"/>
      <c r="H348" s="15"/>
      <c r="I348" s="15"/>
      <c r="J348" s="15"/>
      <c r="K348" s="15"/>
      <c r="L348" s="15"/>
    </row>
    <row r="349" spans="2:12" x14ac:dyDescent="0.3">
      <c r="B349" s="2"/>
      <c r="C349" s="17"/>
      <c r="D349" s="2"/>
      <c r="E349" s="17"/>
      <c r="F349" s="18"/>
      <c r="G349" s="15"/>
      <c r="H349" s="15"/>
      <c r="I349" s="15"/>
      <c r="J349" s="15"/>
      <c r="K349" s="15"/>
      <c r="L349" s="15"/>
    </row>
    <row r="350" spans="2:12" x14ac:dyDescent="0.3">
      <c r="B350" s="2"/>
      <c r="C350" s="17"/>
      <c r="D350" s="2"/>
      <c r="E350" s="17"/>
      <c r="F350" s="18"/>
      <c r="G350" s="15"/>
      <c r="H350" s="15"/>
      <c r="I350" s="15"/>
      <c r="J350" s="15"/>
      <c r="K350" s="15"/>
      <c r="L350" s="15"/>
    </row>
    <row r="351" spans="2:12" x14ac:dyDescent="0.3">
      <c r="B351" s="2"/>
      <c r="C351" s="17"/>
      <c r="D351" s="2"/>
      <c r="E351" s="17"/>
      <c r="F351" s="18"/>
      <c r="G351" s="15"/>
      <c r="H351" s="15"/>
      <c r="I351" s="15"/>
      <c r="J351" s="15"/>
      <c r="K351" s="15"/>
      <c r="L351" s="15"/>
    </row>
    <row r="352" spans="2:12" x14ac:dyDescent="0.3">
      <c r="B352" s="2"/>
      <c r="C352" s="17"/>
      <c r="D352" s="2"/>
      <c r="E352" s="17"/>
      <c r="F352" s="18"/>
      <c r="G352" s="15"/>
      <c r="H352" s="15"/>
      <c r="I352" s="15"/>
      <c r="J352" s="15"/>
      <c r="K352" s="15"/>
      <c r="L352" s="15"/>
    </row>
    <row r="353" spans="2:12" x14ac:dyDescent="0.3">
      <c r="B353" s="2"/>
      <c r="C353" s="17"/>
      <c r="D353" s="2"/>
      <c r="E353" s="17"/>
      <c r="F353" s="18"/>
      <c r="G353" s="15"/>
      <c r="H353" s="15"/>
      <c r="I353" s="15"/>
      <c r="J353" s="15"/>
      <c r="K353" s="15"/>
      <c r="L353" s="15"/>
    </row>
    <row r="354" spans="2:12" x14ac:dyDescent="0.3">
      <c r="B354" s="2"/>
      <c r="C354" s="17"/>
      <c r="D354" s="2"/>
      <c r="E354" s="17"/>
      <c r="F354" s="18"/>
      <c r="G354" s="15"/>
      <c r="H354" s="15"/>
      <c r="I354" s="15"/>
      <c r="J354" s="15"/>
      <c r="K354" s="15"/>
      <c r="L354" s="15"/>
    </row>
    <row r="355" spans="2:12" x14ac:dyDescent="0.3">
      <c r="B355" s="2"/>
      <c r="C355" s="17"/>
      <c r="D355" s="2"/>
      <c r="E355" s="17"/>
      <c r="F355" s="18"/>
      <c r="G355" s="15"/>
      <c r="H355" s="15"/>
      <c r="I355" s="15"/>
      <c r="J355" s="15"/>
      <c r="K355" s="15"/>
      <c r="L355" s="15"/>
    </row>
    <row r="356" spans="2:12" x14ac:dyDescent="0.3">
      <c r="B356" s="2"/>
      <c r="C356" s="17"/>
      <c r="D356" s="2"/>
      <c r="E356" s="17"/>
      <c r="F356" s="18"/>
      <c r="G356" s="15"/>
      <c r="H356" s="15"/>
      <c r="I356" s="15"/>
      <c r="J356" s="15"/>
      <c r="K356" s="15"/>
      <c r="L356" s="15"/>
    </row>
    <row r="357" spans="2:12" x14ac:dyDescent="0.3">
      <c r="B357" s="2"/>
      <c r="C357" s="17"/>
      <c r="D357" s="2"/>
      <c r="E357" s="17"/>
      <c r="F357" s="18"/>
      <c r="G357" s="15"/>
      <c r="H357" s="15"/>
      <c r="I357" s="15"/>
      <c r="J357" s="15"/>
      <c r="K357" s="15"/>
      <c r="L357" s="15"/>
    </row>
    <row r="358" spans="2:12" x14ac:dyDescent="0.3">
      <c r="B358" s="2"/>
      <c r="C358" s="17"/>
      <c r="D358" s="2"/>
      <c r="E358" s="17"/>
      <c r="F358" s="18"/>
      <c r="G358" s="15"/>
      <c r="H358" s="15"/>
      <c r="I358" s="15"/>
      <c r="J358" s="15"/>
      <c r="K358" s="15"/>
      <c r="L358" s="15"/>
    </row>
    <row r="359" spans="2:12" x14ac:dyDescent="0.3">
      <c r="B359" s="2"/>
      <c r="C359" s="17"/>
      <c r="D359" s="2"/>
      <c r="E359" s="17"/>
      <c r="F359" s="18"/>
      <c r="G359" s="15"/>
      <c r="H359" s="15"/>
      <c r="I359" s="15"/>
      <c r="J359" s="15"/>
      <c r="K359" s="15"/>
      <c r="L359" s="15"/>
    </row>
    <row r="360" spans="2:12" x14ac:dyDescent="0.3">
      <c r="B360" s="2"/>
      <c r="C360" s="17"/>
      <c r="D360" s="2"/>
      <c r="E360" s="17"/>
      <c r="F360" s="18"/>
      <c r="G360" s="15"/>
      <c r="H360" s="15"/>
      <c r="I360" s="15"/>
      <c r="J360" s="15"/>
      <c r="K360" s="15"/>
      <c r="L360" s="15"/>
    </row>
    <row r="361" spans="2:12" x14ac:dyDescent="0.3">
      <c r="B361" s="2"/>
      <c r="C361" s="17"/>
      <c r="D361" s="2"/>
      <c r="E361" s="17"/>
      <c r="F361" s="18"/>
      <c r="G361" s="15"/>
      <c r="H361" s="15"/>
      <c r="I361" s="15"/>
      <c r="J361" s="15"/>
      <c r="K361" s="15"/>
      <c r="L361" s="15"/>
    </row>
    <row r="362" spans="2:12" x14ac:dyDescent="0.3">
      <c r="B362" s="2"/>
      <c r="C362" s="17"/>
      <c r="D362" s="2"/>
      <c r="E362" s="17"/>
      <c r="F362" s="18"/>
      <c r="G362" s="15"/>
      <c r="H362" s="15"/>
      <c r="I362" s="15"/>
      <c r="J362" s="15"/>
      <c r="K362" s="15"/>
      <c r="L362" s="15"/>
    </row>
    <row r="363" spans="2:12" x14ac:dyDescent="0.3">
      <c r="B363" s="2"/>
      <c r="C363" s="17"/>
      <c r="D363" s="2"/>
      <c r="E363" s="17"/>
      <c r="F363" s="18"/>
      <c r="G363" s="15"/>
      <c r="H363" s="15"/>
      <c r="I363" s="15"/>
      <c r="J363" s="15"/>
      <c r="K363" s="15"/>
      <c r="L363" s="15"/>
    </row>
    <row r="364" spans="2:12" x14ac:dyDescent="0.3">
      <c r="B364" s="2"/>
      <c r="C364" s="17"/>
      <c r="D364" s="2"/>
      <c r="E364" s="17"/>
      <c r="F364" s="18"/>
      <c r="G364" s="15"/>
      <c r="H364" s="15"/>
      <c r="I364" s="15"/>
      <c r="J364" s="15"/>
      <c r="K364" s="15"/>
      <c r="L364" s="15"/>
    </row>
    <row r="365" spans="2:12" x14ac:dyDescent="0.3">
      <c r="B365" s="2"/>
      <c r="C365" s="17"/>
      <c r="D365" s="2"/>
      <c r="E365" s="17"/>
      <c r="F365" s="18"/>
      <c r="G365" s="15"/>
      <c r="H365" s="15"/>
      <c r="I365" s="15"/>
      <c r="J365" s="15"/>
      <c r="K365" s="15"/>
      <c r="L365" s="15"/>
    </row>
    <row r="366" spans="2:12" x14ac:dyDescent="0.3">
      <c r="B366" s="2"/>
      <c r="C366" s="17"/>
      <c r="D366" s="2"/>
      <c r="E366" s="17"/>
      <c r="F366" s="18"/>
      <c r="G366" s="15"/>
      <c r="H366" s="15"/>
      <c r="I366" s="15"/>
      <c r="J366" s="15"/>
      <c r="K366" s="15"/>
      <c r="L366" s="15"/>
    </row>
    <row r="367" spans="2:12" x14ac:dyDescent="0.3">
      <c r="B367" s="2"/>
      <c r="C367" s="17"/>
      <c r="D367" s="2"/>
      <c r="E367" s="17"/>
      <c r="F367" s="18"/>
      <c r="G367" s="15"/>
      <c r="H367" s="15"/>
      <c r="I367" s="15"/>
      <c r="J367" s="15"/>
      <c r="K367" s="15"/>
      <c r="L367" s="15"/>
    </row>
    <row r="368" spans="2:12" x14ac:dyDescent="0.3">
      <c r="B368" s="2"/>
      <c r="C368" s="17"/>
      <c r="D368" s="2"/>
      <c r="E368" s="17"/>
      <c r="F368" s="18"/>
      <c r="G368" s="15"/>
      <c r="H368" s="15"/>
      <c r="I368" s="15"/>
      <c r="J368" s="15"/>
      <c r="K368" s="15"/>
      <c r="L368" s="15"/>
    </row>
    <row r="369" spans="2:12" x14ac:dyDescent="0.3">
      <c r="B369" s="2"/>
      <c r="C369" s="17"/>
      <c r="D369" s="2"/>
      <c r="E369" s="17"/>
      <c r="F369" s="18"/>
      <c r="G369" s="15"/>
      <c r="H369" s="15"/>
      <c r="I369" s="15"/>
      <c r="J369" s="15"/>
      <c r="K369" s="15"/>
      <c r="L369" s="15"/>
    </row>
    <row r="370" spans="2:12" x14ac:dyDescent="0.3">
      <c r="B370" s="2"/>
      <c r="C370" s="17"/>
      <c r="D370" s="2"/>
      <c r="E370" s="17"/>
      <c r="F370" s="18"/>
      <c r="G370" s="15"/>
      <c r="H370" s="15"/>
      <c r="I370" s="15"/>
      <c r="J370" s="15"/>
      <c r="K370" s="15"/>
      <c r="L370" s="15"/>
    </row>
    <row r="371" spans="2:12" x14ac:dyDescent="0.3">
      <c r="B371" s="2"/>
      <c r="C371" s="17"/>
      <c r="D371" s="2"/>
      <c r="E371" s="17"/>
      <c r="F371" s="18"/>
      <c r="G371" s="15"/>
      <c r="H371" s="15"/>
      <c r="I371" s="15"/>
      <c r="J371" s="15"/>
      <c r="K371" s="15"/>
      <c r="L371" s="15"/>
    </row>
    <row r="372" spans="2:12" x14ac:dyDescent="0.3">
      <c r="B372" s="2"/>
      <c r="C372" s="17"/>
      <c r="D372" s="2"/>
      <c r="E372" s="17"/>
      <c r="F372" s="18"/>
      <c r="G372" s="15"/>
      <c r="H372" s="15"/>
      <c r="I372" s="15"/>
      <c r="J372" s="15"/>
      <c r="K372" s="15"/>
      <c r="L372" s="15"/>
    </row>
    <row r="373" spans="2:12" x14ac:dyDescent="0.3">
      <c r="B373" s="2"/>
      <c r="C373" s="17"/>
      <c r="D373" s="2"/>
      <c r="E373" s="17"/>
      <c r="F373" s="18"/>
      <c r="G373" s="15"/>
      <c r="H373" s="15"/>
      <c r="I373" s="15"/>
      <c r="J373" s="15"/>
      <c r="K373" s="15"/>
      <c r="L373" s="15"/>
    </row>
    <row r="374" spans="2:12" x14ac:dyDescent="0.3">
      <c r="B374" s="2"/>
      <c r="C374" s="17"/>
      <c r="D374" s="2"/>
      <c r="E374" s="17"/>
      <c r="F374" s="18"/>
      <c r="G374" s="15"/>
      <c r="H374" s="15"/>
      <c r="I374" s="15"/>
      <c r="J374" s="15"/>
      <c r="K374" s="15"/>
      <c r="L374" s="15"/>
    </row>
    <row r="375" spans="2:12" x14ac:dyDescent="0.3">
      <c r="B375" s="2"/>
      <c r="C375" s="17"/>
      <c r="D375" s="2"/>
      <c r="E375" s="17"/>
      <c r="F375" s="18"/>
      <c r="G375" s="15"/>
      <c r="H375" s="15"/>
      <c r="I375" s="15"/>
      <c r="J375" s="15"/>
      <c r="K375" s="15"/>
      <c r="L375" s="15"/>
    </row>
    <row r="376" spans="2:12" x14ac:dyDescent="0.3">
      <c r="B376" s="2"/>
      <c r="C376" s="17"/>
      <c r="D376" s="2"/>
      <c r="E376" s="17"/>
      <c r="F376" s="18"/>
      <c r="G376" s="15"/>
      <c r="H376" s="15"/>
      <c r="I376" s="15"/>
      <c r="J376" s="15"/>
      <c r="K376" s="15"/>
      <c r="L376" s="15"/>
    </row>
    <row r="377" spans="2:12" x14ac:dyDescent="0.3">
      <c r="B377" s="2"/>
      <c r="C377" s="17"/>
      <c r="D377" s="2"/>
      <c r="E377" s="17"/>
      <c r="F377" s="18"/>
      <c r="G377" s="15"/>
      <c r="H377" s="15"/>
      <c r="I377" s="15"/>
      <c r="J377" s="15"/>
      <c r="K377" s="15"/>
      <c r="L377" s="15"/>
    </row>
    <row r="378" spans="2:12" x14ac:dyDescent="0.3">
      <c r="B378" s="2"/>
      <c r="C378" s="17"/>
      <c r="D378" s="2"/>
      <c r="E378" s="17"/>
      <c r="F378" s="18"/>
      <c r="G378" s="15"/>
      <c r="H378" s="15"/>
      <c r="I378" s="15"/>
      <c r="J378" s="15"/>
      <c r="K378" s="15"/>
      <c r="L378" s="15"/>
    </row>
    <row r="379" spans="2:12" x14ac:dyDescent="0.3">
      <c r="B379" s="2"/>
      <c r="C379" s="17"/>
      <c r="D379" s="2"/>
      <c r="E379" s="17"/>
      <c r="F379" s="18"/>
      <c r="G379" s="15"/>
      <c r="H379" s="15"/>
      <c r="I379" s="15"/>
      <c r="J379" s="15"/>
      <c r="K379" s="15"/>
      <c r="L379" s="15"/>
    </row>
    <row r="380" spans="2:12" x14ac:dyDescent="0.3">
      <c r="B380" s="2"/>
      <c r="C380" s="17"/>
      <c r="D380" s="2"/>
      <c r="E380" s="17"/>
      <c r="F380" s="18"/>
      <c r="G380" s="15"/>
      <c r="H380" s="15"/>
      <c r="I380" s="15"/>
      <c r="J380" s="15"/>
      <c r="K380" s="15"/>
      <c r="L380" s="15"/>
    </row>
    <row r="381" spans="2:12" x14ac:dyDescent="0.3">
      <c r="B381" s="2"/>
      <c r="C381" s="17"/>
      <c r="D381" s="2"/>
      <c r="E381" s="17"/>
      <c r="F381" s="18"/>
      <c r="G381" s="15"/>
      <c r="H381" s="15"/>
      <c r="I381" s="15"/>
      <c r="J381" s="15"/>
      <c r="K381" s="15"/>
      <c r="L381" s="15"/>
    </row>
    <row r="382" spans="2:12" x14ac:dyDescent="0.3">
      <c r="B382" s="2"/>
      <c r="C382" s="17"/>
      <c r="D382" s="2"/>
      <c r="E382" s="17"/>
      <c r="F382" s="18"/>
      <c r="G382" s="15"/>
      <c r="H382" s="15"/>
      <c r="I382" s="15"/>
      <c r="J382" s="15"/>
      <c r="K382" s="15"/>
      <c r="L382" s="15"/>
    </row>
    <row r="383" spans="2:12" x14ac:dyDescent="0.3">
      <c r="B383" s="2"/>
      <c r="C383" s="17"/>
      <c r="D383" s="2"/>
      <c r="E383" s="17"/>
      <c r="F383" s="18"/>
      <c r="G383" s="15"/>
      <c r="H383" s="15"/>
      <c r="I383" s="15"/>
      <c r="J383" s="15"/>
      <c r="K383" s="15"/>
      <c r="L383" s="15"/>
    </row>
    <row r="384" spans="2:12" x14ac:dyDescent="0.3">
      <c r="B384" s="2"/>
      <c r="C384" s="17"/>
      <c r="D384" s="2"/>
      <c r="E384" s="17"/>
      <c r="F384" s="18"/>
      <c r="G384" s="15"/>
      <c r="H384" s="15"/>
      <c r="I384" s="15"/>
      <c r="J384" s="15"/>
      <c r="K384" s="15"/>
      <c r="L384" s="15"/>
    </row>
    <row r="385" spans="2:12" x14ac:dyDescent="0.3">
      <c r="B385" s="2"/>
      <c r="C385" s="17"/>
      <c r="D385" s="2"/>
      <c r="E385" s="17"/>
      <c r="F385" s="18"/>
      <c r="G385" s="15"/>
      <c r="H385" s="15"/>
      <c r="I385" s="15"/>
      <c r="J385" s="15"/>
      <c r="K385" s="15"/>
      <c r="L385" s="15"/>
    </row>
    <row r="386" spans="2:12" x14ac:dyDescent="0.3">
      <c r="B386" s="2"/>
      <c r="C386" s="17"/>
      <c r="D386" s="2"/>
      <c r="E386" s="17"/>
      <c r="F386" s="18"/>
      <c r="G386" s="15"/>
      <c r="H386" s="15"/>
      <c r="I386" s="15"/>
      <c r="J386" s="15"/>
      <c r="K386" s="15"/>
      <c r="L386" s="15"/>
    </row>
    <row r="387" spans="2:12" x14ac:dyDescent="0.3">
      <c r="B387" s="2"/>
      <c r="C387" s="17"/>
      <c r="D387" s="2"/>
      <c r="E387" s="17"/>
      <c r="F387" s="18"/>
      <c r="G387" s="15"/>
      <c r="H387" s="15"/>
      <c r="I387" s="15"/>
      <c r="J387" s="15"/>
      <c r="K387" s="15"/>
      <c r="L387" s="15"/>
    </row>
    <row r="388" spans="2:12" x14ac:dyDescent="0.3">
      <c r="B388" s="2"/>
      <c r="C388" s="17"/>
      <c r="D388" s="2"/>
      <c r="E388" s="17"/>
      <c r="F388" s="18"/>
      <c r="G388" s="15"/>
      <c r="H388" s="15"/>
      <c r="I388" s="15"/>
      <c r="J388" s="15"/>
      <c r="K388" s="15"/>
      <c r="L388" s="15"/>
    </row>
    <row r="389" spans="2:12" x14ac:dyDescent="0.3">
      <c r="B389" s="2"/>
      <c r="C389" s="17"/>
      <c r="D389" s="2"/>
      <c r="E389" s="17"/>
      <c r="F389" s="18"/>
      <c r="G389" s="15"/>
      <c r="H389" s="15"/>
      <c r="I389" s="15"/>
      <c r="J389" s="15"/>
      <c r="K389" s="15"/>
      <c r="L389" s="15"/>
    </row>
    <row r="390" spans="2:12" x14ac:dyDescent="0.3">
      <c r="B390" s="2"/>
      <c r="C390" s="17"/>
      <c r="D390" s="2"/>
      <c r="E390" s="17"/>
      <c r="F390" s="18"/>
      <c r="G390" s="15"/>
      <c r="H390" s="15"/>
      <c r="I390" s="15"/>
      <c r="J390" s="15"/>
      <c r="K390" s="15"/>
      <c r="L390" s="15"/>
    </row>
    <row r="391" spans="2:12" x14ac:dyDescent="0.3">
      <c r="B391" s="2"/>
      <c r="C391" s="17"/>
      <c r="D391" s="2"/>
      <c r="E391" s="17"/>
      <c r="F391" s="18"/>
      <c r="G391" s="15"/>
      <c r="H391" s="15"/>
      <c r="I391" s="15"/>
      <c r="J391" s="15"/>
      <c r="K391" s="15"/>
      <c r="L391" s="15"/>
    </row>
    <row r="392" spans="2:12" x14ac:dyDescent="0.3">
      <c r="B392" s="2"/>
      <c r="C392" s="17"/>
      <c r="D392" s="2"/>
      <c r="E392" s="17"/>
      <c r="F392" s="18"/>
      <c r="G392" s="15"/>
      <c r="H392" s="15"/>
      <c r="I392" s="15"/>
      <c r="J392" s="15"/>
      <c r="K392" s="15"/>
      <c r="L392" s="15"/>
    </row>
    <row r="393" spans="2:12" x14ac:dyDescent="0.3">
      <c r="B393" s="2"/>
      <c r="C393" s="17"/>
      <c r="D393" s="2"/>
      <c r="E393" s="17"/>
      <c r="F393" s="18"/>
      <c r="G393" s="15"/>
      <c r="H393" s="15"/>
      <c r="I393" s="15"/>
      <c r="J393" s="15"/>
      <c r="K393" s="15"/>
      <c r="L393" s="15"/>
    </row>
    <row r="394" spans="2:12" x14ac:dyDescent="0.3">
      <c r="B394" s="2"/>
      <c r="C394" s="17"/>
      <c r="D394" s="2"/>
      <c r="E394" s="17"/>
      <c r="F394" s="18"/>
      <c r="G394" s="15"/>
      <c r="H394" s="15"/>
      <c r="I394" s="15"/>
      <c r="J394" s="15"/>
      <c r="K394" s="15"/>
      <c r="L394" s="15"/>
    </row>
    <row r="395" spans="2:12" x14ac:dyDescent="0.3">
      <c r="B395" s="2"/>
      <c r="C395" s="17"/>
      <c r="D395" s="2"/>
      <c r="E395" s="17"/>
      <c r="F395" s="18"/>
      <c r="G395" s="15"/>
      <c r="H395" s="15"/>
      <c r="I395" s="15"/>
      <c r="J395" s="15"/>
      <c r="K395" s="15"/>
      <c r="L395" s="15"/>
    </row>
    <row r="396" spans="2:12" x14ac:dyDescent="0.3">
      <c r="B396" s="2"/>
      <c r="C396" s="17"/>
      <c r="D396" s="2"/>
      <c r="E396" s="17"/>
      <c r="F396" s="18"/>
      <c r="G396" s="15"/>
      <c r="H396" s="15"/>
      <c r="I396" s="15"/>
      <c r="J396" s="15"/>
      <c r="K396" s="15"/>
      <c r="L396" s="15"/>
    </row>
    <row r="397" spans="2:12" x14ac:dyDescent="0.3">
      <c r="B397" s="2"/>
      <c r="C397" s="17"/>
      <c r="D397" s="2"/>
      <c r="E397" s="17"/>
      <c r="F397" s="18"/>
      <c r="G397" s="15"/>
      <c r="H397" s="15"/>
      <c r="I397" s="15"/>
      <c r="J397" s="15"/>
      <c r="K397" s="15"/>
      <c r="L397" s="15"/>
    </row>
    <row r="398" spans="2:12" x14ac:dyDescent="0.3">
      <c r="B398" s="2"/>
      <c r="C398" s="17"/>
      <c r="D398" s="2"/>
      <c r="E398" s="17"/>
      <c r="F398" s="18"/>
      <c r="G398" s="15"/>
      <c r="H398" s="15"/>
      <c r="I398" s="15"/>
      <c r="J398" s="15"/>
      <c r="K398" s="15"/>
      <c r="L398" s="15"/>
    </row>
    <row r="399" spans="2:12" x14ac:dyDescent="0.3">
      <c r="B399" s="2"/>
      <c r="C399" s="17"/>
      <c r="D399" s="2"/>
      <c r="E399" s="17"/>
      <c r="F399" s="18"/>
      <c r="G399" s="15"/>
      <c r="H399" s="15"/>
      <c r="I399" s="15"/>
      <c r="J399" s="15"/>
      <c r="K399" s="15"/>
      <c r="L399" s="15"/>
    </row>
    <row r="400" spans="2:12" x14ac:dyDescent="0.3">
      <c r="B400" s="2"/>
      <c r="C400" s="17"/>
      <c r="D400" s="2"/>
      <c r="E400" s="17"/>
      <c r="F400" s="18"/>
      <c r="G400" s="15"/>
      <c r="H400" s="15"/>
      <c r="I400" s="15"/>
      <c r="J400" s="15"/>
      <c r="K400" s="15"/>
      <c r="L400" s="15"/>
    </row>
    <row r="401" spans="2:12" x14ac:dyDescent="0.3">
      <c r="B401" s="2"/>
      <c r="C401" s="17"/>
      <c r="D401" s="2"/>
      <c r="E401" s="17"/>
      <c r="F401" s="18"/>
      <c r="G401" s="15"/>
      <c r="H401" s="15"/>
      <c r="I401" s="15"/>
      <c r="J401" s="15"/>
      <c r="K401" s="15"/>
      <c r="L401" s="15"/>
    </row>
    <row r="402" spans="2:12" x14ac:dyDescent="0.3">
      <c r="B402" s="2"/>
      <c r="C402" s="17"/>
      <c r="D402" s="2"/>
      <c r="E402" s="17"/>
      <c r="F402" s="18"/>
      <c r="G402" s="15"/>
      <c r="H402" s="15"/>
      <c r="I402" s="15"/>
      <c r="J402" s="15"/>
      <c r="K402" s="15"/>
      <c r="L402" s="15"/>
    </row>
    <row r="403" spans="2:12" x14ac:dyDescent="0.3">
      <c r="B403" s="2"/>
      <c r="C403" s="17"/>
      <c r="D403" s="2"/>
      <c r="E403" s="17"/>
      <c r="F403" s="18"/>
      <c r="G403" s="15"/>
      <c r="H403" s="15"/>
      <c r="I403" s="15"/>
      <c r="J403" s="15"/>
      <c r="K403" s="15"/>
      <c r="L403" s="15"/>
    </row>
    <row r="404" spans="2:12" x14ac:dyDescent="0.3">
      <c r="B404" s="2"/>
      <c r="C404" s="17"/>
      <c r="D404" s="2"/>
      <c r="E404" s="17"/>
      <c r="F404" s="18"/>
      <c r="G404" s="15"/>
      <c r="H404" s="15"/>
      <c r="I404" s="15"/>
      <c r="J404" s="15"/>
      <c r="K404" s="15"/>
      <c r="L404" s="15"/>
    </row>
    <row r="405" spans="2:12" x14ac:dyDescent="0.3">
      <c r="B405" s="2"/>
      <c r="C405" s="17"/>
      <c r="D405" s="2"/>
      <c r="E405" s="17"/>
      <c r="F405" s="18"/>
      <c r="G405" s="15"/>
      <c r="H405" s="15"/>
      <c r="I405" s="15"/>
      <c r="J405" s="15"/>
      <c r="K405" s="15"/>
      <c r="L405" s="15"/>
    </row>
    <row r="406" spans="2:12" x14ac:dyDescent="0.3">
      <c r="B406" s="2"/>
      <c r="C406" s="17"/>
      <c r="D406" s="2"/>
      <c r="E406" s="17"/>
      <c r="F406" s="18"/>
      <c r="G406" s="15"/>
      <c r="H406" s="15"/>
      <c r="I406" s="15"/>
      <c r="J406" s="15"/>
      <c r="K406" s="15"/>
      <c r="L406" s="15"/>
    </row>
    <row r="407" spans="2:12" x14ac:dyDescent="0.3">
      <c r="B407" s="2"/>
      <c r="C407" s="17"/>
      <c r="D407" s="2"/>
      <c r="E407" s="17"/>
      <c r="F407" s="18"/>
      <c r="G407" s="15"/>
      <c r="H407" s="15"/>
      <c r="I407" s="15"/>
      <c r="J407" s="15"/>
      <c r="K407" s="15"/>
      <c r="L407" s="15"/>
    </row>
    <row r="408" spans="2:12" x14ac:dyDescent="0.3">
      <c r="B408" s="2"/>
      <c r="C408" s="17"/>
      <c r="D408" s="2"/>
      <c r="E408" s="17"/>
      <c r="F408" s="18"/>
      <c r="G408" s="15"/>
      <c r="H408" s="15"/>
      <c r="I408" s="15"/>
      <c r="J408" s="15"/>
      <c r="K408" s="15"/>
      <c r="L408" s="15"/>
    </row>
    <row r="409" spans="2:12" x14ac:dyDescent="0.3">
      <c r="B409" s="2"/>
      <c r="C409" s="17"/>
      <c r="D409" s="2"/>
      <c r="E409" s="17"/>
      <c r="F409" s="18"/>
      <c r="G409" s="15"/>
      <c r="H409" s="15"/>
      <c r="I409" s="15"/>
      <c r="J409" s="15"/>
      <c r="K409" s="15"/>
      <c r="L409" s="15"/>
    </row>
    <row r="410" spans="2:12" x14ac:dyDescent="0.3">
      <c r="B410" s="2"/>
      <c r="C410" s="17"/>
      <c r="D410" s="2"/>
      <c r="E410" s="17"/>
      <c r="F410" s="18"/>
      <c r="G410" s="15"/>
      <c r="H410" s="15"/>
      <c r="I410" s="15"/>
      <c r="J410" s="15"/>
      <c r="K410" s="15"/>
      <c r="L410" s="15"/>
    </row>
    <row r="411" spans="2:12" x14ac:dyDescent="0.3">
      <c r="B411" s="2"/>
      <c r="C411" s="17"/>
      <c r="D411" s="2"/>
      <c r="E411" s="17"/>
      <c r="F411" s="18"/>
      <c r="G411" s="15"/>
      <c r="H411" s="15"/>
      <c r="I411" s="15"/>
      <c r="J411" s="15"/>
      <c r="K411" s="15"/>
      <c r="L411" s="15"/>
    </row>
    <row r="412" spans="2:12" x14ac:dyDescent="0.3">
      <c r="B412" s="2"/>
      <c r="C412" s="17"/>
      <c r="D412" s="2"/>
      <c r="E412" s="17"/>
      <c r="F412" s="18"/>
      <c r="G412" s="15"/>
      <c r="H412" s="15"/>
      <c r="I412" s="15"/>
      <c r="J412" s="15"/>
      <c r="K412" s="15"/>
      <c r="L412" s="15"/>
    </row>
    <row r="413" spans="2:12" x14ac:dyDescent="0.3">
      <c r="B413" s="2"/>
      <c r="C413" s="17"/>
      <c r="D413" s="2"/>
      <c r="E413" s="17"/>
      <c r="F413" s="18"/>
      <c r="G413" s="15"/>
      <c r="H413" s="15"/>
      <c r="I413" s="15"/>
      <c r="J413" s="15"/>
      <c r="K413" s="15"/>
      <c r="L413" s="15"/>
    </row>
    <row r="414" spans="2:12" x14ac:dyDescent="0.3">
      <c r="B414" s="2"/>
      <c r="C414" s="17"/>
      <c r="D414" s="2"/>
      <c r="E414" s="17"/>
      <c r="F414" s="18"/>
      <c r="G414" s="15"/>
      <c r="H414" s="15"/>
      <c r="I414" s="15"/>
      <c r="J414" s="15"/>
      <c r="K414" s="15"/>
      <c r="L414" s="15"/>
    </row>
    <row r="415" spans="2:12" x14ac:dyDescent="0.3">
      <c r="B415" s="2"/>
      <c r="C415" s="17"/>
      <c r="D415" s="2"/>
      <c r="E415" s="17"/>
      <c r="F415" s="18"/>
      <c r="G415" s="15"/>
      <c r="H415" s="15"/>
      <c r="I415" s="15"/>
      <c r="J415" s="15"/>
      <c r="K415" s="15"/>
      <c r="L415" s="15"/>
    </row>
    <row r="416" spans="2:12" x14ac:dyDescent="0.3">
      <c r="B416" s="2"/>
      <c r="C416" s="17"/>
      <c r="D416" s="2"/>
      <c r="E416" s="17"/>
      <c r="F416" s="18"/>
      <c r="G416" s="15"/>
      <c r="H416" s="15"/>
      <c r="I416" s="15"/>
      <c r="J416" s="15"/>
      <c r="K416" s="15"/>
      <c r="L416" s="15"/>
    </row>
    <row r="417" spans="2:12" x14ac:dyDescent="0.3">
      <c r="B417" s="2"/>
      <c r="C417" s="17"/>
      <c r="D417" s="2"/>
      <c r="E417" s="17"/>
      <c r="F417" s="18"/>
      <c r="G417" s="15"/>
      <c r="H417" s="15"/>
      <c r="I417" s="15"/>
      <c r="J417" s="15"/>
      <c r="K417" s="15"/>
      <c r="L417" s="15"/>
    </row>
    <row r="418" spans="2:12" x14ac:dyDescent="0.3">
      <c r="B418" s="2"/>
      <c r="C418" s="17"/>
      <c r="D418" s="2"/>
      <c r="E418" s="17"/>
      <c r="F418" s="18"/>
      <c r="G418" s="15"/>
      <c r="H418" s="15"/>
      <c r="I418" s="15"/>
      <c r="J418" s="15"/>
      <c r="K418" s="15"/>
      <c r="L418" s="15"/>
    </row>
    <row r="419" spans="2:12" x14ac:dyDescent="0.3">
      <c r="B419" s="2"/>
      <c r="C419" s="17"/>
      <c r="D419" s="2"/>
      <c r="E419" s="17"/>
      <c r="F419" s="18"/>
      <c r="G419" s="15"/>
      <c r="H419" s="15"/>
      <c r="I419" s="15"/>
      <c r="J419" s="15"/>
      <c r="K419" s="15"/>
      <c r="L419" s="15"/>
    </row>
    <row r="420" spans="2:12" x14ac:dyDescent="0.3">
      <c r="B420" s="2"/>
      <c r="C420" s="17"/>
      <c r="D420" s="2"/>
      <c r="E420" s="17"/>
      <c r="F420" s="18"/>
      <c r="G420" s="15"/>
      <c r="H420" s="15"/>
      <c r="I420" s="15"/>
      <c r="J420" s="15"/>
      <c r="K420" s="15"/>
      <c r="L420" s="15"/>
    </row>
    <row r="421" spans="2:12" x14ac:dyDescent="0.3">
      <c r="B421" s="2"/>
      <c r="C421" s="17"/>
      <c r="D421" s="2"/>
      <c r="E421" s="17"/>
      <c r="F421" s="18"/>
      <c r="G421" s="15"/>
      <c r="H421" s="15"/>
      <c r="I421" s="15"/>
      <c r="J421" s="15"/>
      <c r="K421" s="15"/>
      <c r="L421" s="15"/>
    </row>
    <row r="422" spans="2:12" x14ac:dyDescent="0.3">
      <c r="B422" s="2"/>
      <c r="C422" s="17"/>
      <c r="D422" s="2"/>
      <c r="E422" s="17"/>
      <c r="F422" s="18"/>
      <c r="G422" s="15"/>
      <c r="H422" s="15"/>
      <c r="I422" s="15"/>
      <c r="J422" s="15"/>
      <c r="K422" s="15"/>
      <c r="L422" s="15"/>
    </row>
    <row r="423" spans="2:12" x14ac:dyDescent="0.3">
      <c r="B423" s="2"/>
      <c r="C423" s="17"/>
      <c r="D423" s="2"/>
      <c r="E423" s="17"/>
      <c r="F423" s="18"/>
      <c r="G423" s="15"/>
      <c r="H423" s="15"/>
      <c r="I423" s="15"/>
      <c r="J423" s="15"/>
      <c r="K423" s="15"/>
      <c r="L423" s="15"/>
    </row>
    <row r="424" spans="2:12" x14ac:dyDescent="0.3">
      <c r="B424" s="2"/>
      <c r="C424" s="17"/>
      <c r="D424" s="2"/>
      <c r="E424" s="17"/>
      <c r="F424" s="18"/>
      <c r="G424" s="15"/>
      <c r="H424" s="15"/>
      <c r="I424" s="15"/>
      <c r="J424" s="15"/>
      <c r="K424" s="15"/>
      <c r="L424" s="15"/>
    </row>
    <row r="425" spans="2:12" x14ac:dyDescent="0.3">
      <c r="B425" s="2"/>
      <c r="C425" s="17"/>
      <c r="D425" s="2"/>
      <c r="E425" s="17"/>
      <c r="F425" s="18"/>
      <c r="G425" s="15"/>
      <c r="H425" s="15"/>
      <c r="I425" s="15"/>
      <c r="J425" s="15"/>
      <c r="K425" s="15"/>
      <c r="L425" s="15"/>
    </row>
    <row r="426" spans="2:12" x14ac:dyDescent="0.3">
      <c r="B426" s="2"/>
      <c r="C426" s="17"/>
      <c r="D426" s="2"/>
      <c r="E426" s="17"/>
      <c r="F426" s="18"/>
      <c r="G426" s="15"/>
      <c r="H426" s="15"/>
      <c r="I426" s="15"/>
      <c r="J426" s="15"/>
      <c r="K426" s="15"/>
      <c r="L426" s="15"/>
    </row>
    <row r="427" spans="2:12" x14ac:dyDescent="0.3">
      <c r="B427" s="2"/>
      <c r="C427" s="17"/>
      <c r="D427" s="2"/>
      <c r="E427" s="17"/>
      <c r="F427" s="18"/>
      <c r="G427" s="15"/>
      <c r="H427" s="15"/>
      <c r="I427" s="15"/>
      <c r="J427" s="15"/>
      <c r="K427" s="15"/>
      <c r="L427" s="15"/>
    </row>
    <row r="428" spans="2:12" x14ac:dyDescent="0.3">
      <c r="B428" s="2"/>
      <c r="C428" s="17"/>
      <c r="D428" s="2"/>
      <c r="E428" s="17"/>
      <c r="F428" s="18"/>
      <c r="G428" s="15"/>
      <c r="H428" s="15"/>
      <c r="I428" s="15"/>
      <c r="J428" s="15"/>
      <c r="K428" s="15"/>
      <c r="L428" s="15"/>
    </row>
    <row r="429" spans="2:12" x14ac:dyDescent="0.3">
      <c r="B429" s="2"/>
      <c r="C429" s="17"/>
      <c r="D429" s="2"/>
      <c r="E429" s="17"/>
      <c r="F429" s="18"/>
      <c r="G429" s="15"/>
      <c r="H429" s="15"/>
      <c r="I429" s="15"/>
      <c r="J429" s="15"/>
      <c r="K429" s="15"/>
      <c r="L429" s="15"/>
    </row>
    <row r="430" spans="2:12" x14ac:dyDescent="0.3">
      <c r="B430" s="2"/>
      <c r="C430" s="17"/>
      <c r="D430" s="2"/>
      <c r="E430" s="17"/>
      <c r="F430" s="18"/>
      <c r="G430" s="15"/>
      <c r="H430" s="15"/>
      <c r="I430" s="15"/>
      <c r="J430" s="15"/>
      <c r="K430" s="15"/>
      <c r="L430" s="15"/>
    </row>
    <row r="431" spans="2:12" x14ac:dyDescent="0.3">
      <c r="B431" s="2"/>
      <c r="C431" s="17"/>
      <c r="D431" s="2"/>
      <c r="E431" s="17"/>
      <c r="F431" s="18"/>
      <c r="G431" s="15"/>
      <c r="H431" s="15"/>
      <c r="I431" s="15"/>
      <c r="J431" s="15"/>
      <c r="K431" s="15"/>
      <c r="L431" s="15"/>
    </row>
    <row r="432" spans="2:12" x14ac:dyDescent="0.3">
      <c r="B432" s="2"/>
      <c r="C432" s="17"/>
      <c r="D432" s="2"/>
      <c r="E432" s="17"/>
      <c r="F432" s="18"/>
      <c r="G432" s="15"/>
      <c r="H432" s="15"/>
      <c r="I432" s="15"/>
      <c r="J432" s="15"/>
      <c r="K432" s="15"/>
      <c r="L432" s="15"/>
    </row>
    <row r="433" spans="2:12" x14ac:dyDescent="0.3">
      <c r="B433" s="2"/>
      <c r="C433" s="17"/>
      <c r="D433" s="2"/>
      <c r="E433" s="17"/>
      <c r="F433" s="18"/>
      <c r="G433" s="15"/>
      <c r="H433" s="15"/>
      <c r="I433" s="15"/>
      <c r="J433" s="15"/>
      <c r="K433" s="15"/>
      <c r="L433" s="15"/>
    </row>
    <row r="434" spans="2:12" x14ac:dyDescent="0.3">
      <c r="B434" s="2"/>
      <c r="C434" s="17"/>
      <c r="D434" s="2"/>
      <c r="E434" s="17"/>
      <c r="F434" s="18"/>
      <c r="G434" s="15"/>
      <c r="H434" s="15"/>
      <c r="I434" s="15"/>
      <c r="J434" s="15"/>
      <c r="K434" s="15"/>
      <c r="L434" s="15"/>
    </row>
    <row r="435" spans="2:12" x14ac:dyDescent="0.3">
      <c r="B435" s="2"/>
      <c r="C435" s="17"/>
      <c r="D435" s="2"/>
      <c r="E435" s="17"/>
      <c r="F435" s="18"/>
      <c r="G435" s="15"/>
      <c r="H435" s="15"/>
      <c r="I435" s="15"/>
      <c r="J435" s="15"/>
      <c r="K435" s="15"/>
      <c r="L435" s="15"/>
    </row>
    <row r="436" spans="2:12" x14ac:dyDescent="0.3">
      <c r="B436" s="2"/>
      <c r="C436" s="17"/>
      <c r="D436" s="2"/>
      <c r="E436" s="17"/>
      <c r="F436" s="18"/>
      <c r="G436" s="15"/>
      <c r="H436" s="15"/>
      <c r="I436" s="15"/>
      <c r="J436" s="15"/>
      <c r="K436" s="15"/>
      <c r="L436" s="15"/>
    </row>
    <row r="437" spans="2:12" x14ac:dyDescent="0.3">
      <c r="B437" s="2"/>
      <c r="C437" s="17"/>
      <c r="D437" s="2"/>
      <c r="E437" s="17"/>
      <c r="F437" s="18"/>
      <c r="G437" s="15"/>
      <c r="H437" s="15"/>
      <c r="I437" s="15"/>
      <c r="J437" s="15"/>
      <c r="K437" s="15"/>
      <c r="L437" s="15"/>
    </row>
    <row r="438" spans="2:12" x14ac:dyDescent="0.3">
      <c r="B438" s="2"/>
      <c r="C438" s="17"/>
      <c r="D438" s="2"/>
      <c r="E438" s="17"/>
      <c r="F438" s="18"/>
      <c r="G438" s="15"/>
      <c r="H438" s="15"/>
      <c r="I438" s="15"/>
      <c r="J438" s="15"/>
      <c r="K438" s="15"/>
      <c r="L438" s="15"/>
    </row>
    <row r="439" spans="2:12" x14ac:dyDescent="0.3">
      <c r="B439" s="2"/>
      <c r="C439" s="17"/>
      <c r="D439" s="2"/>
      <c r="E439" s="17"/>
      <c r="F439" s="18"/>
      <c r="G439" s="15"/>
      <c r="H439" s="15"/>
      <c r="I439" s="15"/>
      <c r="J439" s="15"/>
      <c r="K439" s="15"/>
      <c r="L439" s="15"/>
    </row>
    <row r="440" spans="2:12" x14ac:dyDescent="0.3">
      <c r="B440" s="2"/>
      <c r="C440" s="17"/>
      <c r="D440" s="2"/>
      <c r="E440" s="17"/>
      <c r="F440" s="18"/>
      <c r="G440" s="15"/>
      <c r="H440" s="15"/>
      <c r="I440" s="15"/>
      <c r="J440" s="15"/>
      <c r="K440" s="15"/>
      <c r="L440" s="15"/>
    </row>
    <row r="441" spans="2:12" x14ac:dyDescent="0.3">
      <c r="B441" s="2"/>
      <c r="C441" s="17"/>
      <c r="D441" s="2"/>
      <c r="E441" s="17"/>
      <c r="F441" s="18"/>
      <c r="G441" s="15"/>
      <c r="H441" s="15"/>
      <c r="I441" s="15"/>
      <c r="J441" s="15"/>
      <c r="K441" s="15"/>
      <c r="L441" s="15"/>
    </row>
    <row r="442" spans="2:12" x14ac:dyDescent="0.3">
      <c r="B442" s="2"/>
      <c r="C442" s="17"/>
      <c r="D442" s="2"/>
      <c r="E442" s="17"/>
      <c r="F442" s="18"/>
      <c r="G442" s="15"/>
      <c r="H442" s="15"/>
      <c r="I442" s="15"/>
      <c r="J442" s="15"/>
      <c r="K442" s="15"/>
      <c r="L442" s="15"/>
    </row>
    <row r="443" spans="2:12" x14ac:dyDescent="0.3">
      <c r="B443" s="2"/>
      <c r="C443" s="17"/>
      <c r="D443" s="2"/>
      <c r="E443" s="17"/>
      <c r="F443" s="18"/>
      <c r="G443" s="15"/>
      <c r="H443" s="15"/>
      <c r="I443" s="15"/>
      <c r="J443" s="15"/>
      <c r="K443" s="15"/>
      <c r="L443" s="15"/>
    </row>
    <row r="444" spans="2:12" x14ac:dyDescent="0.3">
      <c r="B444" s="2"/>
      <c r="C444" s="17"/>
      <c r="D444" s="2"/>
      <c r="E444" s="17"/>
      <c r="F444" s="18"/>
      <c r="G444" s="15"/>
      <c r="H444" s="15"/>
      <c r="I444" s="15"/>
      <c r="J444" s="15"/>
      <c r="K444" s="15"/>
      <c r="L444" s="15"/>
    </row>
    <row r="445" spans="2:12" x14ac:dyDescent="0.3">
      <c r="B445" s="2"/>
      <c r="C445" s="17"/>
      <c r="D445" s="2"/>
      <c r="E445" s="17"/>
      <c r="F445" s="18"/>
      <c r="G445" s="15"/>
      <c r="H445" s="15"/>
      <c r="I445" s="15"/>
      <c r="J445" s="15"/>
      <c r="K445" s="15"/>
      <c r="L445" s="15"/>
    </row>
    <row r="446" spans="2:12" x14ac:dyDescent="0.3">
      <c r="B446" s="2"/>
      <c r="C446" s="17"/>
      <c r="D446" s="2"/>
      <c r="E446" s="17"/>
      <c r="F446" s="18"/>
      <c r="G446" s="15"/>
      <c r="H446" s="15"/>
      <c r="I446" s="15"/>
      <c r="J446" s="15"/>
      <c r="K446" s="15"/>
      <c r="L446" s="15"/>
    </row>
    <row r="447" spans="2:12" x14ac:dyDescent="0.3">
      <c r="B447" s="2"/>
      <c r="C447" s="17"/>
      <c r="D447" s="2"/>
      <c r="E447" s="17"/>
      <c r="F447" s="18"/>
      <c r="G447" s="15"/>
      <c r="H447" s="15"/>
      <c r="I447" s="15"/>
      <c r="J447" s="15"/>
      <c r="K447" s="15"/>
      <c r="L447" s="15"/>
    </row>
    <row r="448" spans="2:12" x14ac:dyDescent="0.3">
      <c r="B448" s="2"/>
      <c r="C448" s="17"/>
      <c r="D448" s="2"/>
      <c r="E448" s="17"/>
      <c r="F448" s="18"/>
      <c r="G448" s="15"/>
      <c r="H448" s="15"/>
      <c r="I448" s="15"/>
      <c r="J448" s="15"/>
      <c r="K448" s="15"/>
      <c r="L448" s="15"/>
    </row>
    <row r="449" spans="2:12" x14ac:dyDescent="0.3">
      <c r="B449" s="2"/>
      <c r="C449" s="17"/>
      <c r="D449" s="2"/>
      <c r="E449" s="17"/>
      <c r="F449" s="18"/>
      <c r="G449" s="15"/>
      <c r="H449" s="15"/>
      <c r="I449" s="15"/>
      <c r="J449" s="15"/>
      <c r="K449" s="15"/>
      <c r="L449" s="15"/>
    </row>
    <row r="450" spans="2:12" x14ac:dyDescent="0.3">
      <c r="B450" s="2"/>
      <c r="C450" s="17"/>
      <c r="D450" s="2"/>
      <c r="E450" s="17"/>
      <c r="F450" s="18"/>
      <c r="G450" s="15"/>
      <c r="H450" s="15"/>
      <c r="I450" s="15"/>
      <c r="J450" s="15"/>
      <c r="K450" s="15"/>
      <c r="L450" s="15"/>
    </row>
    <row r="451" spans="2:12" x14ac:dyDescent="0.3">
      <c r="B451" s="2"/>
      <c r="C451" s="17"/>
      <c r="D451" s="2"/>
      <c r="E451" s="17"/>
      <c r="F451" s="18"/>
      <c r="G451" s="15"/>
      <c r="H451" s="15"/>
      <c r="I451" s="15"/>
      <c r="J451" s="15"/>
      <c r="K451" s="15"/>
      <c r="L451" s="15"/>
    </row>
    <row r="452" spans="2:12" x14ac:dyDescent="0.3">
      <c r="B452" s="2"/>
      <c r="C452" s="17"/>
      <c r="D452" s="2"/>
      <c r="E452" s="17"/>
      <c r="F452" s="18"/>
      <c r="G452" s="15"/>
      <c r="H452" s="15"/>
      <c r="I452" s="15"/>
      <c r="J452" s="15"/>
      <c r="K452" s="15"/>
      <c r="L452" s="15"/>
    </row>
    <row r="453" spans="2:12" x14ac:dyDescent="0.3">
      <c r="B453" s="2"/>
      <c r="C453" s="17"/>
      <c r="D453" s="2"/>
      <c r="E453" s="17"/>
      <c r="F453" s="18"/>
      <c r="G453" s="15"/>
      <c r="H453" s="15"/>
      <c r="I453" s="15"/>
      <c r="J453" s="15"/>
      <c r="K453" s="15"/>
      <c r="L453" s="15"/>
    </row>
    <row r="454" spans="2:12" x14ac:dyDescent="0.3">
      <c r="B454" s="2"/>
      <c r="C454" s="17"/>
      <c r="D454" s="2"/>
      <c r="E454" s="17"/>
      <c r="F454" s="18"/>
      <c r="G454" s="15"/>
      <c r="H454" s="15"/>
      <c r="I454" s="15"/>
      <c r="J454" s="15"/>
      <c r="K454" s="15"/>
      <c r="L454" s="15"/>
    </row>
    <row r="455" spans="2:12" x14ac:dyDescent="0.3">
      <c r="B455" s="2"/>
      <c r="C455" s="17"/>
      <c r="D455" s="2"/>
      <c r="E455" s="17"/>
      <c r="F455" s="18"/>
      <c r="G455" s="15"/>
      <c r="H455" s="15"/>
      <c r="I455" s="15"/>
      <c r="J455" s="15"/>
      <c r="K455" s="15"/>
      <c r="L455" s="15"/>
    </row>
    <row r="456" spans="2:12" x14ac:dyDescent="0.3">
      <c r="B456" s="2"/>
      <c r="C456" s="17"/>
      <c r="D456" s="2"/>
      <c r="E456" s="17"/>
      <c r="F456" s="18"/>
      <c r="G456" s="15"/>
      <c r="H456" s="15"/>
      <c r="I456" s="15"/>
      <c r="J456" s="15"/>
      <c r="K456" s="15"/>
      <c r="L456" s="15"/>
    </row>
    <row r="457" spans="2:12" x14ac:dyDescent="0.3">
      <c r="B457" s="2"/>
      <c r="C457" s="17"/>
      <c r="D457" s="2"/>
      <c r="E457" s="17"/>
      <c r="F457" s="18"/>
      <c r="G457" s="15"/>
      <c r="H457" s="15"/>
      <c r="I457" s="15"/>
      <c r="J457" s="15"/>
      <c r="K457" s="15"/>
      <c r="L457" s="15"/>
    </row>
    <row r="458" spans="2:12" x14ac:dyDescent="0.3">
      <c r="B458" s="2"/>
      <c r="C458" s="17"/>
      <c r="D458" s="2"/>
      <c r="E458" s="17"/>
      <c r="F458" s="18"/>
      <c r="G458" s="15"/>
      <c r="H458" s="15"/>
      <c r="I458" s="15"/>
      <c r="J458" s="15"/>
      <c r="K458" s="15"/>
      <c r="L458" s="15"/>
    </row>
    <row r="459" spans="2:12" x14ac:dyDescent="0.3">
      <c r="B459" s="2"/>
      <c r="C459" s="17"/>
      <c r="D459" s="2"/>
      <c r="E459" s="17"/>
    </row>
    <row r="460" spans="2:12" x14ac:dyDescent="0.3">
      <c r="B460" s="2"/>
      <c r="C460" s="17"/>
      <c r="D460" s="2"/>
      <c r="E460" s="17"/>
    </row>
    <row r="461" spans="2:12" x14ac:dyDescent="0.3">
      <c r="B461" s="2"/>
      <c r="C461" s="17"/>
      <c r="D461" s="2"/>
      <c r="E461" s="17"/>
    </row>
    <row r="462" spans="2:12" x14ac:dyDescent="0.3">
      <c r="B462" s="2"/>
      <c r="C462" s="17"/>
      <c r="D462" s="2"/>
      <c r="E462" s="17"/>
    </row>
    <row r="463" spans="2:12" x14ac:dyDescent="0.3">
      <c r="B463" s="2"/>
      <c r="C463" s="17"/>
      <c r="D463" s="2"/>
      <c r="E463" s="17"/>
    </row>
    <row r="464" spans="2:12" x14ac:dyDescent="0.3">
      <c r="B464" s="2"/>
      <c r="C464" s="17"/>
      <c r="D464" s="2"/>
      <c r="E464" s="17"/>
    </row>
    <row r="465" spans="2:5" x14ac:dyDescent="0.3">
      <c r="B465" s="2"/>
      <c r="C465" s="17"/>
      <c r="D465" s="2"/>
      <c r="E465" s="17"/>
    </row>
    <row r="466" spans="2:5" x14ac:dyDescent="0.3">
      <c r="B466" s="2"/>
      <c r="C466" s="17"/>
      <c r="D466" s="2"/>
      <c r="E466" s="17"/>
    </row>
    <row r="467" spans="2:5" x14ac:dyDescent="0.3">
      <c r="B467" s="2"/>
      <c r="C467" s="17"/>
      <c r="D467" s="2"/>
      <c r="E467" s="17"/>
    </row>
    <row r="468" spans="2:5" x14ac:dyDescent="0.3">
      <c r="B468" s="2"/>
      <c r="C468" s="17"/>
      <c r="D468" s="2"/>
      <c r="E468" s="17"/>
    </row>
    <row r="469" spans="2:5" x14ac:dyDescent="0.3">
      <c r="B469" s="2"/>
      <c r="C469" s="17"/>
      <c r="D469" s="2"/>
      <c r="E469" s="17"/>
    </row>
    <row r="470" spans="2:5" x14ac:dyDescent="0.3">
      <c r="B470" s="2"/>
      <c r="C470" s="17"/>
      <c r="D470" s="2"/>
      <c r="E470" s="17"/>
    </row>
    <row r="471" spans="2:5" x14ac:dyDescent="0.3">
      <c r="B471" s="2"/>
      <c r="C471" s="17"/>
      <c r="D471" s="2"/>
      <c r="E471" s="17"/>
    </row>
    <row r="472" spans="2:5" x14ac:dyDescent="0.3">
      <c r="B472" s="2"/>
      <c r="C472" s="17"/>
      <c r="D472" s="2"/>
      <c r="E472" s="17"/>
    </row>
    <row r="473" spans="2:5" x14ac:dyDescent="0.3">
      <c r="B473" s="2"/>
      <c r="C473" s="17"/>
      <c r="D473" s="2"/>
      <c r="E473" s="17"/>
    </row>
    <row r="474" spans="2:5" x14ac:dyDescent="0.3">
      <c r="B474" s="2"/>
      <c r="C474" s="17"/>
      <c r="D474" s="2"/>
      <c r="E474" s="17"/>
    </row>
    <row r="475" spans="2:5" x14ac:dyDescent="0.3">
      <c r="B475" s="2"/>
      <c r="C475" s="17"/>
      <c r="D475" s="2"/>
      <c r="E475" s="17"/>
    </row>
    <row r="476" spans="2:5" x14ac:dyDescent="0.3">
      <c r="B476" s="2"/>
      <c r="C476" s="17"/>
      <c r="D476" s="2"/>
      <c r="E476" s="17"/>
    </row>
    <row r="477" spans="2:5" x14ac:dyDescent="0.3">
      <c r="B477" s="2"/>
      <c r="C477" s="17"/>
      <c r="D477" s="2"/>
      <c r="E477" s="17"/>
    </row>
    <row r="478" spans="2:5" x14ac:dyDescent="0.3">
      <c r="B478" s="2"/>
      <c r="C478" s="17"/>
      <c r="D478" s="2"/>
      <c r="E478" s="17"/>
    </row>
    <row r="479" spans="2:5" x14ac:dyDescent="0.3">
      <c r="B479" s="2"/>
      <c r="C479" s="17"/>
      <c r="D479" s="2"/>
      <c r="E479" s="17"/>
    </row>
    <row r="480" spans="2:5" x14ac:dyDescent="0.3">
      <c r="B480" s="2"/>
      <c r="C480" s="17"/>
      <c r="D480" s="2"/>
      <c r="E480" s="17"/>
    </row>
    <row r="481" spans="2:5" x14ac:dyDescent="0.3">
      <c r="B481" s="2"/>
      <c r="C481" s="17"/>
      <c r="D481" s="2"/>
      <c r="E481" s="17"/>
    </row>
    <row r="482" spans="2:5" x14ac:dyDescent="0.3">
      <c r="B482" s="2"/>
      <c r="C482" s="17"/>
      <c r="D482" s="2"/>
      <c r="E482" s="17"/>
    </row>
    <row r="483" spans="2:5" x14ac:dyDescent="0.3">
      <c r="B483" s="2"/>
      <c r="C483" s="17"/>
      <c r="D483" s="2"/>
      <c r="E483" s="17"/>
    </row>
    <row r="484" spans="2:5" x14ac:dyDescent="0.3">
      <c r="B484" s="2"/>
      <c r="C484" s="17"/>
      <c r="D484" s="2"/>
      <c r="E484" s="17"/>
    </row>
    <row r="485" spans="2:5" x14ac:dyDescent="0.3">
      <c r="B485" s="2"/>
      <c r="C485" s="17"/>
      <c r="D485" s="2"/>
      <c r="E485" s="17"/>
    </row>
    <row r="486" spans="2:5" x14ac:dyDescent="0.3">
      <c r="B486" s="2"/>
      <c r="C486" s="17"/>
      <c r="D486" s="2"/>
      <c r="E486" s="17"/>
    </row>
    <row r="487" spans="2:5" x14ac:dyDescent="0.3">
      <c r="B487" s="2"/>
      <c r="C487" s="17"/>
      <c r="D487" s="2"/>
      <c r="E487" s="17"/>
    </row>
    <row r="488" spans="2:5" x14ac:dyDescent="0.3">
      <c r="B488" s="2"/>
      <c r="C488" s="17"/>
      <c r="D488" s="2"/>
      <c r="E488" s="17"/>
    </row>
    <row r="489" spans="2:5" x14ac:dyDescent="0.3">
      <c r="B489" s="2"/>
      <c r="C489" s="17"/>
      <c r="D489" s="2"/>
      <c r="E489" s="17"/>
    </row>
    <row r="490" spans="2:5" x14ac:dyDescent="0.3">
      <c r="B490" s="2"/>
      <c r="C490" s="17"/>
      <c r="D490" s="2"/>
      <c r="E490" s="17"/>
    </row>
    <row r="491" spans="2:5" x14ac:dyDescent="0.3">
      <c r="B491" s="2"/>
      <c r="C491" s="17"/>
      <c r="D491" s="2"/>
      <c r="E491" s="17"/>
    </row>
    <row r="492" spans="2:5" x14ac:dyDescent="0.3">
      <c r="B492" s="2"/>
      <c r="C492" s="17"/>
      <c r="D492" s="2"/>
      <c r="E492" s="17"/>
    </row>
    <row r="493" spans="2:5" x14ac:dyDescent="0.3">
      <c r="B493" s="2"/>
      <c r="C493" s="17"/>
      <c r="D493" s="2"/>
      <c r="E493" s="17"/>
    </row>
    <row r="494" spans="2:5" x14ac:dyDescent="0.3">
      <c r="B494" s="2"/>
      <c r="C494" s="17"/>
      <c r="D494" s="2"/>
      <c r="E494" s="17"/>
    </row>
    <row r="495" spans="2:5" x14ac:dyDescent="0.3">
      <c r="B495" s="2"/>
      <c r="C495" s="17"/>
      <c r="D495" s="2"/>
      <c r="E495" s="17"/>
    </row>
    <row r="496" spans="2:5" x14ac:dyDescent="0.3">
      <c r="B496" s="2"/>
      <c r="C496" s="17"/>
      <c r="D496" s="2"/>
      <c r="E496" s="17"/>
    </row>
    <row r="497" spans="2:5" x14ac:dyDescent="0.3">
      <c r="B497" s="2"/>
      <c r="C497" s="17"/>
      <c r="D497" s="2"/>
      <c r="E497" s="17"/>
    </row>
    <row r="498" spans="2:5" x14ac:dyDescent="0.3">
      <c r="B498" s="2"/>
      <c r="C498" s="17"/>
      <c r="D498" s="2"/>
      <c r="E498" s="17"/>
    </row>
    <row r="499" spans="2:5" x14ac:dyDescent="0.3">
      <c r="B499" s="2"/>
      <c r="C499" s="17"/>
      <c r="D499" s="2"/>
      <c r="E499" s="17"/>
    </row>
    <row r="500" spans="2:5" x14ac:dyDescent="0.3">
      <c r="B500" s="2"/>
      <c r="C500" s="17"/>
      <c r="D500" s="2"/>
      <c r="E500" s="17"/>
    </row>
    <row r="501" spans="2:5" x14ac:dyDescent="0.3">
      <c r="B501" s="2"/>
      <c r="C501" s="17"/>
      <c r="D501" s="2"/>
      <c r="E501" s="17"/>
    </row>
    <row r="502" spans="2:5" x14ac:dyDescent="0.3">
      <c r="B502" s="2"/>
      <c r="C502" s="17"/>
      <c r="D502" s="2"/>
      <c r="E502" s="17"/>
    </row>
    <row r="503" spans="2:5" x14ac:dyDescent="0.3">
      <c r="B503" s="2"/>
      <c r="C503" s="17"/>
      <c r="D503" s="2"/>
      <c r="E503" s="17"/>
    </row>
    <row r="504" spans="2:5" x14ac:dyDescent="0.3">
      <c r="B504" s="2"/>
      <c r="C504" s="17"/>
      <c r="D504" s="2"/>
      <c r="E504" s="17"/>
    </row>
    <row r="505" spans="2:5" x14ac:dyDescent="0.3">
      <c r="B505" s="2"/>
      <c r="C505" s="17"/>
      <c r="D505" s="2"/>
      <c r="E505" s="17"/>
    </row>
    <row r="506" spans="2:5" x14ac:dyDescent="0.3">
      <c r="B506" s="2"/>
      <c r="C506" s="17"/>
      <c r="D506" s="2"/>
      <c r="E506" s="17"/>
    </row>
    <row r="507" spans="2:5" x14ac:dyDescent="0.3">
      <c r="B507" s="2"/>
      <c r="C507" s="17"/>
      <c r="D507" s="2"/>
      <c r="E507" s="17"/>
    </row>
    <row r="508" spans="2:5" x14ac:dyDescent="0.3">
      <c r="B508" s="2"/>
      <c r="C508" s="17"/>
      <c r="D508" s="2"/>
      <c r="E508" s="17"/>
    </row>
    <row r="509" spans="2:5" x14ac:dyDescent="0.3">
      <c r="B509" s="2"/>
      <c r="C509" s="17"/>
      <c r="D509" s="2"/>
      <c r="E509" s="17"/>
    </row>
    <row r="510" spans="2:5" x14ac:dyDescent="0.3">
      <c r="B510" s="2"/>
      <c r="C510" s="17"/>
      <c r="D510" s="2"/>
      <c r="E510" s="17"/>
    </row>
    <row r="511" spans="2:5" x14ac:dyDescent="0.3">
      <c r="B511" s="2"/>
      <c r="C511" s="17"/>
      <c r="D511" s="2"/>
      <c r="E511" s="17"/>
    </row>
    <row r="512" spans="2:5" x14ac:dyDescent="0.3">
      <c r="B512" s="2"/>
      <c r="C512" s="17"/>
      <c r="D512" s="2"/>
      <c r="E512" s="17"/>
    </row>
    <row r="513" spans="2:5" x14ac:dyDescent="0.3">
      <c r="B513" s="2"/>
      <c r="C513" s="17"/>
      <c r="D513" s="2"/>
      <c r="E513" s="17"/>
    </row>
    <row r="514" spans="2:5" x14ac:dyDescent="0.3">
      <c r="B514" s="2"/>
      <c r="C514" s="17"/>
      <c r="D514" s="2"/>
      <c r="E514" s="17"/>
    </row>
    <row r="515" spans="2:5" x14ac:dyDescent="0.3">
      <c r="B515" s="2"/>
      <c r="C515" s="17"/>
      <c r="D515" s="2"/>
      <c r="E515" s="17"/>
    </row>
    <row r="516" spans="2:5" x14ac:dyDescent="0.3">
      <c r="B516" s="2"/>
      <c r="C516" s="17"/>
      <c r="D516" s="2"/>
      <c r="E516" s="17"/>
    </row>
    <row r="517" spans="2:5" x14ac:dyDescent="0.3">
      <c r="B517" s="2"/>
      <c r="C517" s="17"/>
      <c r="D517" s="2"/>
      <c r="E517" s="17"/>
    </row>
    <row r="518" spans="2:5" x14ac:dyDescent="0.3">
      <c r="B518" s="2"/>
      <c r="C518" s="17"/>
      <c r="D518" s="2"/>
      <c r="E518" s="17"/>
    </row>
    <row r="519" spans="2:5" x14ac:dyDescent="0.3">
      <c r="B519" s="2"/>
      <c r="C519" s="17"/>
      <c r="D519" s="2"/>
      <c r="E519" s="17"/>
    </row>
    <row r="520" spans="2:5" x14ac:dyDescent="0.3">
      <c r="B520" s="2"/>
      <c r="C520" s="17"/>
      <c r="D520" s="2"/>
      <c r="E520" s="17"/>
    </row>
    <row r="521" spans="2:5" x14ac:dyDescent="0.3">
      <c r="B521" s="2"/>
      <c r="C521" s="17"/>
      <c r="D521" s="2"/>
      <c r="E521" s="17"/>
    </row>
    <row r="522" spans="2:5" x14ac:dyDescent="0.3">
      <c r="B522" s="2"/>
      <c r="C522" s="17"/>
      <c r="D522" s="2"/>
      <c r="E522" s="17"/>
    </row>
    <row r="523" spans="2:5" x14ac:dyDescent="0.3">
      <c r="B523" s="2"/>
      <c r="C523" s="17"/>
      <c r="D523" s="2"/>
      <c r="E523" s="17"/>
    </row>
    <row r="524" spans="2:5" x14ac:dyDescent="0.3">
      <c r="B524" s="2"/>
      <c r="C524" s="17"/>
      <c r="D524" s="2"/>
      <c r="E524" s="17"/>
    </row>
    <row r="525" spans="2:5" x14ac:dyDescent="0.3">
      <c r="B525" s="2"/>
      <c r="C525" s="17"/>
      <c r="D525" s="2"/>
      <c r="E525" s="17"/>
    </row>
    <row r="526" spans="2:5" x14ac:dyDescent="0.3">
      <c r="B526" s="2"/>
      <c r="C526" s="17"/>
      <c r="D526" s="2"/>
      <c r="E526" s="17"/>
    </row>
    <row r="527" spans="2:5" x14ac:dyDescent="0.3">
      <c r="B527" s="2"/>
      <c r="C527" s="17"/>
      <c r="D527" s="2"/>
      <c r="E527" s="17"/>
    </row>
    <row r="528" spans="2:5" x14ac:dyDescent="0.3">
      <c r="B528" s="2"/>
      <c r="C528" s="17"/>
      <c r="D528" s="2"/>
      <c r="E528" s="17"/>
    </row>
    <row r="529" spans="2:5" x14ac:dyDescent="0.3">
      <c r="B529" s="2"/>
      <c r="C529" s="17"/>
      <c r="D529" s="2"/>
      <c r="E529" s="17"/>
    </row>
    <row r="530" spans="2:5" x14ac:dyDescent="0.3">
      <c r="B530" s="2"/>
      <c r="C530" s="17"/>
      <c r="D530" s="2"/>
      <c r="E530" s="17"/>
    </row>
    <row r="531" spans="2:5" x14ac:dyDescent="0.3">
      <c r="B531" s="2"/>
      <c r="C531" s="17"/>
      <c r="D531" s="2"/>
      <c r="E531" s="17"/>
    </row>
    <row r="532" spans="2:5" x14ac:dyDescent="0.3">
      <c r="B532" s="2"/>
      <c r="C532" s="17"/>
      <c r="D532" s="2"/>
      <c r="E532" s="17"/>
    </row>
    <row r="533" spans="2:5" x14ac:dyDescent="0.3">
      <c r="B533" s="2"/>
      <c r="C533" s="17"/>
      <c r="D533" s="2"/>
      <c r="E533" s="17"/>
    </row>
    <row r="534" spans="2:5" x14ac:dyDescent="0.3">
      <c r="B534" s="2"/>
      <c r="C534" s="17"/>
      <c r="D534" s="2"/>
      <c r="E534" s="17"/>
    </row>
    <row r="535" spans="2:5" x14ac:dyDescent="0.3">
      <c r="B535" s="2"/>
      <c r="C535" s="17"/>
      <c r="D535" s="2"/>
      <c r="E535" s="17"/>
    </row>
    <row r="536" spans="2:5" x14ac:dyDescent="0.3">
      <c r="B536" s="2"/>
      <c r="C536" s="17"/>
      <c r="D536" s="2"/>
      <c r="E536" s="17"/>
    </row>
    <row r="537" spans="2:5" x14ac:dyDescent="0.3">
      <c r="B537" s="2"/>
      <c r="C537" s="17"/>
      <c r="D537" s="2"/>
      <c r="E537" s="17"/>
    </row>
    <row r="538" spans="2:5" x14ac:dyDescent="0.3">
      <c r="B538" s="2"/>
      <c r="C538" s="17"/>
      <c r="D538" s="2"/>
      <c r="E538" s="17"/>
    </row>
    <row r="539" spans="2:5" x14ac:dyDescent="0.3">
      <c r="B539" s="2"/>
      <c r="C539" s="17"/>
      <c r="D539" s="2"/>
      <c r="E539" s="17"/>
    </row>
    <row r="540" spans="2:5" x14ac:dyDescent="0.3">
      <c r="B540" s="2"/>
      <c r="C540" s="17"/>
      <c r="D540" s="2"/>
      <c r="E540" s="17"/>
    </row>
    <row r="541" spans="2:5" x14ac:dyDescent="0.3">
      <c r="B541" s="2"/>
      <c r="C541" s="17"/>
      <c r="D541" s="2"/>
      <c r="E541" s="17"/>
    </row>
    <row r="542" spans="2:5" x14ac:dyDescent="0.3">
      <c r="B542" s="2"/>
      <c r="C542" s="17"/>
      <c r="D542" s="2"/>
      <c r="E542" s="17"/>
    </row>
    <row r="543" spans="2:5" x14ac:dyDescent="0.3">
      <c r="B543" s="2"/>
      <c r="C543" s="17"/>
      <c r="D543" s="2"/>
      <c r="E543" s="17"/>
    </row>
    <row r="544" spans="2:5" x14ac:dyDescent="0.3">
      <c r="B544" s="2"/>
      <c r="C544" s="17"/>
      <c r="D544" s="2"/>
      <c r="E544" s="17"/>
    </row>
    <row r="545" spans="2:5" x14ac:dyDescent="0.3">
      <c r="B545" s="2"/>
      <c r="C545" s="17"/>
      <c r="D545" s="2"/>
      <c r="E545" s="17"/>
    </row>
    <row r="546" spans="2:5" x14ac:dyDescent="0.3">
      <c r="B546" s="2"/>
      <c r="C546" s="17"/>
      <c r="D546" s="2"/>
      <c r="E546" s="17"/>
    </row>
    <row r="547" spans="2:5" x14ac:dyDescent="0.3">
      <c r="B547" s="2"/>
      <c r="C547" s="17"/>
      <c r="D547" s="2"/>
      <c r="E547" s="17"/>
    </row>
    <row r="548" spans="2:5" x14ac:dyDescent="0.3">
      <c r="B548" s="2"/>
      <c r="C548" s="17"/>
      <c r="D548" s="2"/>
      <c r="E548" s="17"/>
    </row>
    <row r="549" spans="2:5" x14ac:dyDescent="0.3">
      <c r="B549" s="2"/>
      <c r="C549" s="17"/>
      <c r="D549" s="2"/>
      <c r="E549" s="17"/>
    </row>
    <row r="550" spans="2:5" x14ac:dyDescent="0.3">
      <c r="B550" s="2"/>
      <c r="C550" s="17"/>
      <c r="D550" s="2"/>
      <c r="E550" s="17"/>
    </row>
    <row r="551" spans="2:5" x14ac:dyDescent="0.3">
      <c r="B551" s="2"/>
      <c r="C551" s="17"/>
      <c r="D551" s="2"/>
      <c r="E551" s="17"/>
    </row>
    <row r="552" spans="2:5" x14ac:dyDescent="0.3">
      <c r="B552" s="2"/>
      <c r="C552" s="17"/>
      <c r="D552" s="2"/>
      <c r="E552" s="17"/>
    </row>
    <row r="553" spans="2:5" x14ac:dyDescent="0.3">
      <c r="B553" s="2"/>
      <c r="C553" s="17"/>
      <c r="D553" s="2"/>
      <c r="E553" s="17"/>
    </row>
    <row r="554" spans="2:5" x14ac:dyDescent="0.3">
      <c r="B554" s="2"/>
      <c r="C554" s="17"/>
      <c r="D554" s="2"/>
      <c r="E554" s="17"/>
    </row>
    <row r="555" spans="2:5" x14ac:dyDescent="0.3">
      <c r="B555" s="2"/>
      <c r="C555" s="17"/>
      <c r="D555" s="2"/>
      <c r="E555" s="17"/>
    </row>
    <row r="556" spans="2:5" x14ac:dyDescent="0.3">
      <c r="B556" s="2"/>
      <c r="C556" s="17"/>
      <c r="D556" s="2"/>
      <c r="E556" s="17"/>
    </row>
    <row r="557" spans="2:5" x14ac:dyDescent="0.3">
      <c r="B557" s="2"/>
      <c r="C557" s="17"/>
      <c r="D557" s="2"/>
      <c r="E557" s="17"/>
    </row>
    <row r="558" spans="2:5" x14ac:dyDescent="0.3">
      <c r="B558" s="2"/>
      <c r="C558" s="17"/>
      <c r="D558" s="2"/>
      <c r="E558" s="17"/>
    </row>
    <row r="559" spans="2:5" x14ac:dyDescent="0.3">
      <c r="B559" s="2"/>
      <c r="C559" s="17"/>
      <c r="D559" s="2"/>
      <c r="E559" s="17"/>
    </row>
    <row r="560" spans="2:5" x14ac:dyDescent="0.3">
      <c r="B560" s="2"/>
      <c r="C560" s="17"/>
      <c r="D560" s="2"/>
      <c r="E560" s="17"/>
    </row>
    <row r="561" spans="2:5" x14ac:dyDescent="0.3">
      <c r="B561" s="2"/>
      <c r="C561" s="17"/>
      <c r="D561" s="2"/>
      <c r="E561" s="17"/>
    </row>
    <row r="562" spans="2:5" x14ac:dyDescent="0.3">
      <c r="B562" s="2"/>
      <c r="C562" s="17"/>
      <c r="D562" s="2"/>
      <c r="E562" s="17"/>
    </row>
    <row r="563" spans="2:5" x14ac:dyDescent="0.3">
      <c r="B563" s="2"/>
      <c r="C563" s="17"/>
      <c r="D563" s="2"/>
      <c r="E563" s="17"/>
    </row>
    <row r="564" spans="2:5" x14ac:dyDescent="0.3">
      <c r="B564" s="2"/>
      <c r="C564" s="17"/>
      <c r="D564" s="2"/>
      <c r="E564" s="17"/>
    </row>
    <row r="565" spans="2:5" x14ac:dyDescent="0.3">
      <c r="B565" s="2"/>
      <c r="C565" s="17"/>
      <c r="D565" s="2"/>
      <c r="E565" s="17"/>
    </row>
    <row r="566" spans="2:5" x14ac:dyDescent="0.3">
      <c r="B566" s="2"/>
      <c r="C566" s="17"/>
      <c r="D566" s="2"/>
      <c r="E566" s="17"/>
    </row>
    <row r="567" spans="2:5" x14ac:dyDescent="0.3">
      <c r="B567" s="2"/>
      <c r="C567" s="17"/>
      <c r="D567" s="2"/>
      <c r="E567" s="17"/>
    </row>
    <row r="568" spans="2:5" x14ac:dyDescent="0.3">
      <c r="B568" s="2"/>
      <c r="C568" s="17"/>
      <c r="D568" s="2"/>
      <c r="E568" s="17"/>
    </row>
    <row r="569" spans="2:5" x14ac:dyDescent="0.3">
      <c r="B569" s="2"/>
      <c r="C569" s="17"/>
      <c r="D569" s="2"/>
      <c r="E569" s="17"/>
    </row>
    <row r="570" spans="2:5" x14ac:dyDescent="0.3">
      <c r="B570" s="2"/>
      <c r="C570" s="17"/>
      <c r="D570" s="2"/>
      <c r="E570" s="17"/>
    </row>
    <row r="571" spans="2:5" x14ac:dyDescent="0.3">
      <c r="B571" s="2"/>
      <c r="C571" s="17"/>
      <c r="D571" s="2"/>
      <c r="E571" s="17"/>
    </row>
    <row r="572" spans="2:5" x14ac:dyDescent="0.3">
      <c r="B572" s="2"/>
      <c r="C572" s="17"/>
      <c r="D572" s="2"/>
      <c r="E572" s="17"/>
    </row>
    <row r="573" spans="2:5" x14ac:dyDescent="0.3">
      <c r="B573" s="2"/>
      <c r="C573" s="17"/>
      <c r="D573" s="2"/>
      <c r="E573" s="17"/>
    </row>
    <row r="574" spans="2:5" x14ac:dyDescent="0.3">
      <c r="B574" s="2"/>
      <c r="C574" s="17"/>
      <c r="D574" s="2"/>
      <c r="E574" s="17"/>
    </row>
    <row r="575" spans="2:5" x14ac:dyDescent="0.3">
      <c r="B575" s="2"/>
      <c r="C575" s="17"/>
      <c r="D575" s="2"/>
      <c r="E575" s="17"/>
    </row>
    <row r="576" spans="2:5" x14ac:dyDescent="0.3">
      <c r="B576" s="2"/>
      <c r="C576" s="17"/>
      <c r="D576" s="2"/>
      <c r="E576" s="17"/>
    </row>
    <row r="577" spans="2:5" x14ac:dyDescent="0.3">
      <c r="B577" s="2"/>
      <c r="C577" s="17"/>
      <c r="D577" s="2"/>
      <c r="E577" s="17"/>
    </row>
    <row r="578" spans="2:5" x14ac:dyDescent="0.3">
      <c r="B578" s="2"/>
      <c r="C578" s="17"/>
      <c r="D578" s="2"/>
      <c r="E578" s="17"/>
    </row>
    <row r="579" spans="2:5" x14ac:dyDescent="0.3">
      <c r="B579" s="2"/>
      <c r="C579" s="17"/>
      <c r="D579" s="2"/>
      <c r="E579" s="17"/>
    </row>
    <row r="580" spans="2:5" x14ac:dyDescent="0.3">
      <c r="B580" s="2"/>
      <c r="C580" s="17"/>
      <c r="D580" s="2"/>
      <c r="E580" s="17"/>
    </row>
    <row r="581" spans="2:5" x14ac:dyDescent="0.3">
      <c r="B581" s="2"/>
      <c r="C581" s="17"/>
      <c r="D581" s="2"/>
      <c r="E581" s="17"/>
    </row>
    <row r="582" spans="2:5" x14ac:dyDescent="0.3">
      <c r="B582" s="2"/>
      <c r="C582" s="17"/>
      <c r="D582" s="2"/>
      <c r="E582" s="17"/>
    </row>
    <row r="583" spans="2:5" x14ac:dyDescent="0.3">
      <c r="B583" s="2"/>
      <c r="C583" s="17"/>
      <c r="D583" s="2"/>
      <c r="E583" s="17"/>
    </row>
    <row r="584" spans="2:5" x14ac:dyDescent="0.3">
      <c r="B584" s="2"/>
      <c r="C584" s="17"/>
      <c r="D584" s="2"/>
      <c r="E584" s="17"/>
    </row>
    <row r="585" spans="2:5" x14ac:dyDescent="0.3">
      <c r="B585" s="2"/>
      <c r="C585" s="17"/>
      <c r="D585" s="2"/>
      <c r="E585" s="17"/>
    </row>
    <row r="586" spans="2:5" x14ac:dyDescent="0.3">
      <c r="B586" s="2"/>
      <c r="C586" s="17"/>
      <c r="D586" s="2"/>
      <c r="E586" s="17"/>
    </row>
    <row r="587" spans="2:5" x14ac:dyDescent="0.3">
      <c r="B587" s="2"/>
      <c r="C587" s="17"/>
      <c r="D587" s="2"/>
      <c r="E587" s="17"/>
    </row>
    <row r="588" spans="2:5" x14ac:dyDescent="0.3">
      <c r="B588" s="2"/>
      <c r="C588" s="17"/>
      <c r="D588" s="2"/>
      <c r="E588" s="17"/>
    </row>
    <row r="589" spans="2:5" x14ac:dyDescent="0.3">
      <c r="B589" s="2"/>
      <c r="C589" s="17"/>
      <c r="D589" s="2"/>
      <c r="E589" s="17"/>
    </row>
    <row r="590" spans="2:5" x14ac:dyDescent="0.3">
      <c r="B590" s="2"/>
      <c r="C590" s="17"/>
      <c r="D590" s="2"/>
      <c r="E590" s="17"/>
    </row>
    <row r="591" spans="2:5" x14ac:dyDescent="0.3">
      <c r="B591" s="2"/>
      <c r="C591" s="17"/>
      <c r="D591" s="2"/>
      <c r="E591" s="17"/>
    </row>
    <row r="592" spans="2:5" x14ac:dyDescent="0.3">
      <c r="B592" s="2"/>
      <c r="C592" s="17"/>
      <c r="D592" s="2"/>
      <c r="E592" s="17"/>
    </row>
    <row r="593" spans="2:5" x14ac:dyDescent="0.3">
      <c r="B593" s="2"/>
      <c r="C593" s="17"/>
      <c r="D593" s="2"/>
      <c r="E593" s="17"/>
    </row>
    <row r="594" spans="2:5" x14ac:dyDescent="0.3">
      <c r="B594" s="2"/>
      <c r="C594" s="17"/>
      <c r="D594" s="2"/>
      <c r="E594" s="17"/>
    </row>
    <row r="595" spans="2:5" x14ac:dyDescent="0.3">
      <c r="B595" s="2"/>
      <c r="C595" s="17"/>
      <c r="D595" s="2"/>
      <c r="E595" s="17"/>
    </row>
    <row r="596" spans="2:5" x14ac:dyDescent="0.3">
      <c r="B596" s="2"/>
      <c r="C596" s="17"/>
      <c r="D596" s="2"/>
      <c r="E596" s="17"/>
    </row>
    <row r="597" spans="2:5" x14ac:dyDescent="0.3">
      <c r="B597" s="2"/>
      <c r="C597" s="17"/>
      <c r="D597" s="2"/>
      <c r="E597" s="17"/>
    </row>
    <row r="598" spans="2:5" x14ac:dyDescent="0.3">
      <c r="B598" s="2"/>
      <c r="C598" s="17"/>
      <c r="D598" s="2"/>
      <c r="E598" s="17"/>
    </row>
    <row r="599" spans="2:5" x14ac:dyDescent="0.3">
      <c r="B599" s="2"/>
      <c r="C599" s="17"/>
      <c r="D599" s="2"/>
      <c r="E599" s="17"/>
    </row>
    <row r="600" spans="2:5" x14ac:dyDescent="0.3">
      <c r="B600" s="2"/>
      <c r="C600" s="17"/>
      <c r="D600" s="2"/>
      <c r="E600" s="17"/>
    </row>
    <row r="601" spans="2:5" x14ac:dyDescent="0.3">
      <c r="B601" s="2"/>
      <c r="C601" s="17"/>
      <c r="D601" s="2"/>
      <c r="E601" s="17"/>
    </row>
    <row r="602" spans="2:5" x14ac:dyDescent="0.3">
      <c r="B602" s="2"/>
      <c r="C602" s="17"/>
      <c r="D602" s="2"/>
      <c r="E602" s="17"/>
    </row>
    <row r="603" spans="2:5" x14ac:dyDescent="0.3">
      <c r="B603" s="2"/>
      <c r="C603" s="17"/>
      <c r="D603" s="2"/>
      <c r="E603" s="17"/>
    </row>
    <row r="604" spans="2:5" x14ac:dyDescent="0.3">
      <c r="B604" s="2"/>
      <c r="C604" s="17"/>
      <c r="D604" s="2"/>
      <c r="E604" s="17"/>
    </row>
    <row r="605" spans="2:5" x14ac:dyDescent="0.3">
      <c r="B605" s="2"/>
      <c r="C605" s="17"/>
      <c r="D605" s="2"/>
      <c r="E605" s="17"/>
    </row>
    <row r="606" spans="2:5" x14ac:dyDescent="0.3">
      <c r="B606" s="2"/>
      <c r="C606" s="17"/>
      <c r="D606" s="2"/>
      <c r="E606" s="17"/>
    </row>
    <row r="607" spans="2:5" x14ac:dyDescent="0.3">
      <c r="B607" s="2"/>
      <c r="C607" s="17"/>
      <c r="D607" s="2"/>
      <c r="E607" s="17"/>
    </row>
    <row r="608" spans="2:5" x14ac:dyDescent="0.3">
      <c r="B608" s="2"/>
      <c r="C608" s="17"/>
      <c r="D608" s="2"/>
      <c r="E608" s="17"/>
    </row>
    <row r="609" spans="2:5" x14ac:dyDescent="0.3">
      <c r="B609" s="2"/>
      <c r="C609" s="17"/>
      <c r="D609" s="2"/>
      <c r="E609" s="17"/>
    </row>
    <row r="610" spans="2:5" x14ac:dyDescent="0.3">
      <c r="B610" s="2"/>
      <c r="C610" s="17"/>
      <c r="D610" s="2"/>
      <c r="E610" s="17"/>
    </row>
    <row r="611" spans="2:5" x14ac:dyDescent="0.3">
      <c r="B611" s="2"/>
      <c r="C611" s="17"/>
      <c r="D611" s="2"/>
      <c r="E611" s="17"/>
    </row>
    <row r="612" spans="2:5" x14ac:dyDescent="0.3">
      <c r="B612" s="2"/>
      <c r="C612" s="17"/>
      <c r="D612" s="2"/>
      <c r="E612" s="17"/>
    </row>
    <row r="613" spans="2:5" x14ac:dyDescent="0.3">
      <c r="B613" s="2"/>
      <c r="C613" s="17"/>
      <c r="D613" s="2"/>
      <c r="E613" s="17"/>
    </row>
    <row r="614" spans="2:5" x14ac:dyDescent="0.3">
      <c r="B614" s="2"/>
      <c r="C614" s="17"/>
      <c r="D614" s="2"/>
      <c r="E614" s="17"/>
    </row>
    <row r="615" spans="2:5" x14ac:dyDescent="0.3">
      <c r="B615" s="2"/>
      <c r="C615" s="17"/>
      <c r="D615" s="2"/>
      <c r="E615" s="17"/>
    </row>
    <row r="616" spans="2:5" x14ac:dyDescent="0.3">
      <c r="B616" s="2"/>
      <c r="C616" s="17"/>
      <c r="D616" s="2"/>
      <c r="E616" s="17"/>
    </row>
    <row r="617" spans="2:5" x14ac:dyDescent="0.3">
      <c r="B617" s="2"/>
      <c r="C617" s="17"/>
      <c r="D617" s="2"/>
      <c r="E617" s="17"/>
    </row>
    <row r="618" spans="2:5" x14ac:dyDescent="0.3">
      <c r="B618" s="2"/>
      <c r="C618" s="17"/>
      <c r="D618" s="2"/>
      <c r="E618" s="17"/>
    </row>
    <row r="619" spans="2:5" x14ac:dyDescent="0.3">
      <c r="B619" s="2"/>
      <c r="C619" s="17"/>
      <c r="D619" s="2"/>
      <c r="E619" s="17"/>
    </row>
    <row r="620" spans="2:5" x14ac:dyDescent="0.3">
      <c r="B620" s="2"/>
      <c r="C620" s="17"/>
      <c r="D620" s="2"/>
      <c r="E620" s="17"/>
    </row>
    <row r="621" spans="2:5" x14ac:dyDescent="0.3">
      <c r="B621" s="2"/>
      <c r="C621" s="17"/>
      <c r="D621" s="2"/>
      <c r="E621" s="17"/>
    </row>
    <row r="622" spans="2:5" x14ac:dyDescent="0.3">
      <c r="B622" s="2"/>
      <c r="C622" s="17"/>
      <c r="D622" s="2"/>
      <c r="E622" s="17"/>
    </row>
    <row r="623" spans="2:5" x14ac:dyDescent="0.3">
      <c r="B623" s="2"/>
      <c r="C623" s="17"/>
      <c r="D623" s="2"/>
      <c r="E623" s="17"/>
    </row>
    <row r="624" spans="2:5" x14ac:dyDescent="0.3">
      <c r="B624" s="2"/>
      <c r="C624" s="17"/>
      <c r="D624" s="2"/>
      <c r="E624" s="17"/>
    </row>
    <row r="625" spans="2:5" x14ac:dyDescent="0.3">
      <c r="B625" s="2"/>
      <c r="C625" s="17"/>
      <c r="D625" s="2"/>
      <c r="E625" s="17"/>
    </row>
    <row r="626" spans="2:5" x14ac:dyDescent="0.3">
      <c r="B626" s="2"/>
      <c r="C626" s="17"/>
      <c r="D626" s="2"/>
      <c r="E626" s="17"/>
    </row>
    <row r="627" spans="2:5" x14ac:dyDescent="0.3">
      <c r="B627" s="2"/>
      <c r="C627" s="17"/>
      <c r="D627" s="2"/>
      <c r="E627" s="17"/>
    </row>
    <row r="628" spans="2:5" x14ac:dyDescent="0.3">
      <c r="B628" s="2"/>
      <c r="C628" s="17"/>
      <c r="D628" s="2"/>
      <c r="E628" s="17"/>
    </row>
    <row r="629" spans="2:5" x14ac:dyDescent="0.3">
      <c r="B629" s="2"/>
      <c r="C629" s="17"/>
      <c r="D629" s="2"/>
      <c r="E629" s="17"/>
    </row>
    <row r="630" spans="2:5" x14ac:dyDescent="0.3">
      <c r="B630" s="2"/>
      <c r="C630" s="17"/>
      <c r="D630" s="2"/>
      <c r="E630" s="17"/>
    </row>
    <row r="631" spans="2:5" x14ac:dyDescent="0.3">
      <c r="B631" s="2"/>
      <c r="C631" s="17"/>
      <c r="D631" s="2"/>
      <c r="E631" s="17"/>
    </row>
    <row r="632" spans="2:5" x14ac:dyDescent="0.3">
      <c r="B632" s="2"/>
      <c r="C632" s="17"/>
      <c r="D632" s="2"/>
      <c r="E632" s="17"/>
    </row>
    <row r="633" spans="2:5" x14ac:dyDescent="0.3">
      <c r="B633" s="2"/>
      <c r="C633" s="17"/>
      <c r="D633" s="2"/>
      <c r="E633" s="17"/>
    </row>
    <row r="634" spans="2:5" x14ac:dyDescent="0.3">
      <c r="B634" s="2"/>
      <c r="C634" s="17"/>
      <c r="D634" s="2"/>
      <c r="E634" s="17"/>
    </row>
    <row r="635" spans="2:5" x14ac:dyDescent="0.3">
      <c r="B635" s="2"/>
      <c r="C635" s="17"/>
      <c r="D635" s="2"/>
      <c r="E635" s="17"/>
    </row>
    <row r="636" spans="2:5" x14ac:dyDescent="0.3">
      <c r="B636" s="2"/>
      <c r="C636" s="17"/>
      <c r="D636" s="2"/>
      <c r="E636" s="17"/>
    </row>
    <row r="637" spans="2:5" x14ac:dyDescent="0.3">
      <c r="B637" s="2"/>
      <c r="C637" s="17"/>
      <c r="D637" s="2"/>
      <c r="E637" s="17"/>
    </row>
    <row r="638" spans="2:5" x14ac:dyDescent="0.3">
      <c r="B638" s="2"/>
      <c r="C638" s="17"/>
      <c r="D638" s="2"/>
      <c r="E638" s="17"/>
    </row>
    <row r="639" spans="2:5" x14ac:dyDescent="0.3">
      <c r="B639" s="2"/>
      <c r="C639" s="17"/>
      <c r="D639" s="2"/>
      <c r="E639" s="17"/>
    </row>
    <row r="640" spans="2:5" x14ac:dyDescent="0.3">
      <c r="B640" s="2"/>
      <c r="C640" s="17"/>
      <c r="D640" s="2"/>
      <c r="E640" s="17"/>
    </row>
    <row r="641" spans="2:5" x14ac:dyDescent="0.3">
      <c r="B641" s="2"/>
      <c r="C641" s="17"/>
      <c r="D641" s="2"/>
      <c r="E641" s="17"/>
    </row>
    <row r="642" spans="2:5" x14ac:dyDescent="0.3">
      <c r="B642" s="2"/>
      <c r="C642" s="17"/>
      <c r="D642" s="2"/>
      <c r="E642" s="17"/>
    </row>
    <row r="643" spans="2:5" x14ac:dyDescent="0.3">
      <c r="B643" s="2"/>
      <c r="C643" s="17"/>
      <c r="D643" s="2"/>
      <c r="E643" s="17"/>
    </row>
    <row r="644" spans="2:5" x14ac:dyDescent="0.3">
      <c r="B644" s="2"/>
      <c r="C644" s="17"/>
      <c r="D644" s="2"/>
      <c r="E644" s="17"/>
    </row>
    <row r="645" spans="2:5" x14ac:dyDescent="0.3">
      <c r="B645" s="2"/>
      <c r="C645" s="17"/>
      <c r="D645" s="2"/>
      <c r="E645" s="17"/>
    </row>
    <row r="646" spans="2:5" x14ac:dyDescent="0.3">
      <c r="B646" s="2"/>
      <c r="C646" s="17"/>
      <c r="D646" s="2"/>
      <c r="E646" s="17"/>
    </row>
    <row r="647" spans="2:5" x14ac:dyDescent="0.3">
      <c r="B647" s="2"/>
      <c r="C647" s="17"/>
      <c r="D647" s="2"/>
      <c r="E647" s="17"/>
    </row>
    <row r="648" spans="2:5" x14ac:dyDescent="0.3">
      <c r="B648" s="2"/>
      <c r="C648" s="17"/>
      <c r="D648" s="2"/>
      <c r="E648" s="17"/>
    </row>
    <row r="649" spans="2:5" x14ac:dyDescent="0.3">
      <c r="B649" s="2"/>
      <c r="C649" s="17"/>
      <c r="D649" s="2"/>
      <c r="E649" s="17"/>
    </row>
    <row r="650" spans="2:5" x14ac:dyDescent="0.3">
      <c r="B650" s="2"/>
      <c r="C650" s="17"/>
      <c r="D650" s="2"/>
      <c r="E650" s="17"/>
    </row>
    <row r="651" spans="2:5" x14ac:dyDescent="0.3">
      <c r="B651" s="2"/>
      <c r="C651" s="17"/>
      <c r="D651" s="2"/>
      <c r="E651" s="17"/>
    </row>
    <row r="652" spans="2:5" x14ac:dyDescent="0.3">
      <c r="B652" s="2"/>
      <c r="C652" s="17"/>
      <c r="D652" s="2"/>
      <c r="E652" s="17"/>
    </row>
    <row r="653" spans="2:5" x14ac:dyDescent="0.3">
      <c r="B653" s="2"/>
      <c r="C653" s="17"/>
      <c r="D653" s="2"/>
      <c r="E653" s="17"/>
    </row>
    <row r="654" spans="2:5" x14ac:dyDescent="0.3">
      <c r="B654" s="2"/>
      <c r="C654" s="17"/>
      <c r="D654" s="2"/>
      <c r="E654" s="17"/>
    </row>
    <row r="655" spans="2:5" x14ac:dyDescent="0.3">
      <c r="B655" s="2"/>
      <c r="C655" s="17"/>
      <c r="D655" s="2"/>
      <c r="E655" s="17"/>
    </row>
    <row r="656" spans="2:5" x14ac:dyDescent="0.3">
      <c r="B656" s="2"/>
      <c r="C656" s="17"/>
      <c r="D656" s="2"/>
      <c r="E656" s="17"/>
    </row>
    <row r="657" spans="2:5" x14ac:dyDescent="0.3">
      <c r="B657" s="2"/>
      <c r="C657" s="17"/>
      <c r="D657" s="2"/>
      <c r="E657" s="17"/>
    </row>
    <row r="658" spans="2:5" x14ac:dyDescent="0.3">
      <c r="B658" s="2"/>
      <c r="C658" s="17"/>
      <c r="D658" s="2"/>
      <c r="E658" s="17"/>
    </row>
    <row r="659" spans="2:5" x14ac:dyDescent="0.3">
      <c r="B659" s="2"/>
      <c r="C659" s="17"/>
      <c r="D659" s="2"/>
      <c r="E659" s="17"/>
    </row>
    <row r="660" spans="2:5" x14ac:dyDescent="0.3">
      <c r="B660" s="2"/>
      <c r="C660" s="17"/>
      <c r="D660" s="2"/>
      <c r="E660" s="17"/>
    </row>
    <row r="661" spans="2:5" x14ac:dyDescent="0.3">
      <c r="B661" s="2"/>
      <c r="C661" s="17"/>
      <c r="D661" s="2"/>
      <c r="E661" s="17"/>
    </row>
    <row r="662" spans="2:5" x14ac:dyDescent="0.3">
      <c r="B662" s="2"/>
      <c r="C662" s="17"/>
      <c r="D662" s="2"/>
      <c r="E662" s="17"/>
    </row>
    <row r="663" spans="2:5" x14ac:dyDescent="0.3">
      <c r="B663" s="2"/>
      <c r="C663" s="17"/>
      <c r="D663" s="2"/>
      <c r="E663" s="17"/>
    </row>
    <row r="664" spans="2:5" x14ac:dyDescent="0.3">
      <c r="B664" s="2"/>
      <c r="C664" s="17"/>
      <c r="D664" s="2"/>
      <c r="E664" s="17"/>
    </row>
    <row r="665" spans="2:5" x14ac:dyDescent="0.3">
      <c r="B665" s="2"/>
      <c r="C665" s="17"/>
      <c r="D665" s="2"/>
      <c r="E665" s="17"/>
    </row>
    <row r="666" spans="2:5" x14ac:dyDescent="0.3">
      <c r="B666" s="2"/>
      <c r="C666" s="17"/>
      <c r="D666" s="2"/>
      <c r="E666" s="17"/>
    </row>
    <row r="667" spans="2:5" x14ac:dyDescent="0.3">
      <c r="B667" s="2"/>
      <c r="C667" s="17"/>
      <c r="D667" s="2"/>
      <c r="E667" s="17"/>
    </row>
    <row r="668" spans="2:5" x14ac:dyDescent="0.3">
      <c r="B668" s="2"/>
      <c r="C668" s="17"/>
      <c r="D668" s="2"/>
      <c r="E668" s="17"/>
    </row>
    <row r="669" spans="2:5" x14ac:dyDescent="0.3">
      <c r="B669" s="2"/>
      <c r="C669" s="17"/>
      <c r="D669" s="2"/>
      <c r="E669" s="17"/>
    </row>
    <row r="670" spans="2:5" x14ac:dyDescent="0.3">
      <c r="B670" s="2"/>
      <c r="C670" s="17"/>
      <c r="D670" s="2"/>
      <c r="E670" s="17"/>
    </row>
    <row r="671" spans="2:5" x14ac:dyDescent="0.3">
      <c r="B671" s="2"/>
      <c r="C671" s="17"/>
      <c r="D671" s="2"/>
      <c r="E671" s="17"/>
    </row>
    <row r="672" spans="2:5" x14ac:dyDescent="0.3">
      <c r="B672" s="2"/>
      <c r="C672" s="17"/>
      <c r="D672" s="2"/>
      <c r="E672" s="17"/>
    </row>
    <row r="673" spans="2:5" x14ac:dyDescent="0.3">
      <c r="B673" s="2"/>
      <c r="C673" s="17"/>
      <c r="D673" s="2"/>
      <c r="E673" s="17"/>
    </row>
    <row r="674" spans="2:5" x14ac:dyDescent="0.3">
      <c r="B674" s="2"/>
      <c r="C674" s="17"/>
      <c r="D674" s="2"/>
      <c r="E674" s="17"/>
    </row>
    <row r="675" spans="2:5" x14ac:dyDescent="0.3">
      <c r="B675" s="2"/>
      <c r="C675" s="17"/>
      <c r="D675" s="2"/>
      <c r="E675" s="17"/>
    </row>
    <row r="676" spans="2:5" x14ac:dyDescent="0.3">
      <c r="B676" s="2"/>
      <c r="C676" s="17"/>
      <c r="D676" s="2"/>
      <c r="E676" s="17"/>
    </row>
    <row r="677" spans="2:5" x14ac:dyDescent="0.3">
      <c r="B677" s="2"/>
      <c r="C677" s="17"/>
      <c r="D677" s="2"/>
      <c r="E677" s="17"/>
    </row>
    <row r="678" spans="2:5" x14ac:dyDescent="0.3">
      <c r="B678" s="2"/>
      <c r="C678" s="17"/>
      <c r="D678" s="2"/>
      <c r="E678" s="17"/>
    </row>
    <row r="679" spans="2:5" x14ac:dyDescent="0.3">
      <c r="B679" s="2"/>
      <c r="C679" s="17"/>
      <c r="D679" s="2"/>
      <c r="E679" s="17"/>
    </row>
    <row r="680" spans="2:5" x14ac:dyDescent="0.3">
      <c r="B680" s="2"/>
      <c r="C680" s="17"/>
      <c r="D680" s="2"/>
      <c r="E680" s="17"/>
    </row>
    <row r="681" spans="2:5" x14ac:dyDescent="0.3">
      <c r="B681" s="2"/>
      <c r="C681" s="17"/>
      <c r="D681" s="2"/>
      <c r="E681" s="17"/>
    </row>
    <row r="682" spans="2:5" x14ac:dyDescent="0.3">
      <c r="B682" s="2"/>
      <c r="C682" s="17"/>
      <c r="D682" s="2"/>
      <c r="E682" s="17"/>
    </row>
    <row r="683" spans="2:5" x14ac:dyDescent="0.3">
      <c r="B683" s="2"/>
      <c r="C683" s="17"/>
      <c r="D683" s="2"/>
      <c r="E683" s="17"/>
    </row>
    <row r="684" spans="2:5" x14ac:dyDescent="0.3">
      <c r="B684" s="2"/>
      <c r="C684" s="17"/>
      <c r="D684" s="2"/>
      <c r="E684" s="17"/>
    </row>
    <row r="685" spans="2:5" x14ac:dyDescent="0.3">
      <c r="B685" s="2"/>
      <c r="C685" s="17"/>
      <c r="D685" s="2"/>
      <c r="E685" s="17"/>
    </row>
    <row r="686" spans="2:5" x14ac:dyDescent="0.3">
      <c r="B686" s="2"/>
      <c r="C686" s="17"/>
      <c r="D686" s="2"/>
      <c r="E686" s="17"/>
    </row>
    <row r="687" spans="2:5" x14ac:dyDescent="0.3">
      <c r="B687" s="2"/>
      <c r="C687" s="17"/>
      <c r="D687" s="2"/>
      <c r="E687" s="17"/>
    </row>
    <row r="688" spans="2:5" x14ac:dyDescent="0.3">
      <c r="B688" s="2"/>
      <c r="C688" s="17"/>
      <c r="D688" s="2"/>
      <c r="E688" s="17"/>
    </row>
    <row r="689" spans="2:5" x14ac:dyDescent="0.3">
      <c r="B689" s="2"/>
      <c r="C689" s="17"/>
      <c r="D689" s="2"/>
      <c r="E689" s="17"/>
    </row>
    <row r="690" spans="2:5" x14ac:dyDescent="0.3">
      <c r="B690" s="2"/>
      <c r="C690" s="17"/>
      <c r="D690" s="2"/>
      <c r="E690" s="17"/>
    </row>
    <row r="691" spans="2:5" x14ac:dyDescent="0.3">
      <c r="B691" s="2"/>
      <c r="C691" s="17"/>
      <c r="D691" s="2"/>
      <c r="E691" s="17"/>
    </row>
    <row r="692" spans="2:5" x14ac:dyDescent="0.3">
      <c r="B692" s="2"/>
      <c r="C692" s="17"/>
      <c r="D692" s="2"/>
      <c r="E692" s="17"/>
    </row>
    <row r="693" spans="2:5" x14ac:dyDescent="0.3">
      <c r="B693" s="2"/>
      <c r="C693" s="17"/>
      <c r="D693" s="2"/>
      <c r="E693" s="17"/>
    </row>
    <row r="694" spans="2:5" x14ac:dyDescent="0.3">
      <c r="B694" s="2"/>
      <c r="C694" s="17"/>
      <c r="D694" s="2"/>
      <c r="E694" s="17"/>
    </row>
    <row r="695" spans="2:5" x14ac:dyDescent="0.3">
      <c r="B695" s="2"/>
      <c r="C695" s="17"/>
      <c r="D695" s="2"/>
      <c r="E695" s="17"/>
    </row>
    <row r="696" spans="2:5" x14ac:dyDescent="0.3">
      <c r="B696" s="2"/>
      <c r="C696" s="17"/>
      <c r="D696" s="2"/>
      <c r="E696" s="17"/>
    </row>
    <row r="697" spans="2:5" x14ac:dyDescent="0.3">
      <c r="B697" s="2"/>
      <c r="C697" s="17"/>
      <c r="D697" s="2"/>
      <c r="E697" s="17"/>
    </row>
    <row r="698" spans="2:5" x14ac:dyDescent="0.3">
      <c r="B698" s="2"/>
      <c r="C698" s="17"/>
      <c r="D698" s="2"/>
      <c r="E698" s="17"/>
    </row>
    <row r="699" spans="2:5" x14ac:dyDescent="0.3">
      <c r="B699" s="2"/>
      <c r="C699" s="17"/>
      <c r="D699" s="2"/>
      <c r="E699" s="17"/>
    </row>
    <row r="700" spans="2:5" x14ac:dyDescent="0.3">
      <c r="B700" s="2"/>
      <c r="C700" s="17"/>
      <c r="D700" s="2"/>
      <c r="E700" s="17"/>
    </row>
    <row r="701" spans="2:5" x14ac:dyDescent="0.3">
      <c r="B701" s="2"/>
      <c r="C701" s="17"/>
      <c r="D701" s="2"/>
      <c r="E701" s="17"/>
    </row>
    <row r="702" spans="2:5" x14ac:dyDescent="0.3">
      <c r="B702" s="2"/>
      <c r="C702" s="17"/>
      <c r="D702" s="2"/>
      <c r="E702" s="17"/>
    </row>
    <row r="703" spans="2:5" x14ac:dyDescent="0.3">
      <c r="B703" s="2"/>
      <c r="C703" s="17"/>
      <c r="D703" s="2"/>
      <c r="E703" s="17"/>
    </row>
    <row r="704" spans="2:5" x14ac:dyDescent="0.3">
      <c r="B704" s="2"/>
      <c r="C704" s="17"/>
      <c r="D704" s="2"/>
      <c r="E704" s="17"/>
    </row>
    <row r="705" spans="2:5" x14ac:dyDescent="0.3">
      <c r="B705" s="2"/>
      <c r="C705" s="17"/>
      <c r="D705" s="2"/>
      <c r="E705" s="17"/>
    </row>
    <row r="706" spans="2:5" x14ac:dyDescent="0.3">
      <c r="B706" s="2"/>
      <c r="C706" s="17"/>
      <c r="D706" s="2"/>
      <c r="E706" s="17"/>
    </row>
    <row r="707" spans="2:5" x14ac:dyDescent="0.3">
      <c r="B707" s="2"/>
      <c r="C707" s="17"/>
      <c r="D707" s="2"/>
      <c r="E707" s="17"/>
    </row>
    <row r="708" spans="2:5" x14ac:dyDescent="0.3">
      <c r="B708" s="2"/>
      <c r="C708" s="17"/>
      <c r="D708" s="2"/>
      <c r="E708" s="17"/>
    </row>
    <row r="709" spans="2:5" x14ac:dyDescent="0.3">
      <c r="B709" s="2"/>
      <c r="C709" s="17"/>
      <c r="D709" s="2"/>
      <c r="E709" s="17"/>
    </row>
    <row r="710" spans="2:5" x14ac:dyDescent="0.3">
      <c r="B710" s="2"/>
      <c r="C710" s="17"/>
      <c r="D710" s="2"/>
      <c r="E710" s="17"/>
    </row>
    <row r="711" spans="2:5" x14ac:dyDescent="0.3">
      <c r="B711" s="2"/>
      <c r="C711" s="17"/>
      <c r="D711" s="2"/>
      <c r="E711" s="17"/>
    </row>
    <row r="712" spans="2:5" x14ac:dyDescent="0.3">
      <c r="B712" s="2"/>
      <c r="C712" s="17"/>
      <c r="D712" s="2"/>
      <c r="E712" s="17"/>
    </row>
    <row r="713" spans="2:5" x14ac:dyDescent="0.3">
      <c r="B713" s="2"/>
      <c r="C713" s="17"/>
      <c r="D713" s="2"/>
      <c r="E713" s="17"/>
    </row>
    <row r="714" spans="2:5" x14ac:dyDescent="0.3">
      <c r="B714" s="2"/>
      <c r="C714" s="17"/>
      <c r="D714" s="2"/>
      <c r="E714" s="17"/>
    </row>
    <row r="715" spans="2:5" x14ac:dyDescent="0.3">
      <c r="B715" s="2"/>
      <c r="C715" s="17"/>
      <c r="D715" s="2"/>
      <c r="E715" s="17"/>
    </row>
    <row r="716" spans="2:5" x14ac:dyDescent="0.3">
      <c r="B716" s="2"/>
      <c r="C716" s="17"/>
      <c r="D716" s="2"/>
      <c r="E716" s="17"/>
    </row>
    <row r="717" spans="2:5" x14ac:dyDescent="0.3">
      <c r="B717" s="2"/>
      <c r="C717" s="17"/>
      <c r="D717" s="2"/>
      <c r="E717" s="17"/>
    </row>
    <row r="718" spans="2:5" x14ac:dyDescent="0.3">
      <c r="B718" s="2"/>
      <c r="C718" s="17"/>
      <c r="D718" s="2"/>
      <c r="E718" s="17"/>
    </row>
    <row r="719" spans="2:5" x14ac:dyDescent="0.3">
      <c r="B719" s="2"/>
      <c r="C719" s="17"/>
      <c r="D719" s="2"/>
      <c r="E719" s="17"/>
    </row>
    <row r="720" spans="2:5" x14ac:dyDescent="0.3">
      <c r="B720" s="2"/>
      <c r="C720" s="17"/>
      <c r="D720" s="2"/>
      <c r="E720" s="17"/>
    </row>
    <row r="721" spans="2:5" x14ac:dyDescent="0.3">
      <c r="B721" s="2"/>
      <c r="C721" s="17"/>
      <c r="D721" s="2"/>
      <c r="E721" s="17"/>
    </row>
    <row r="722" spans="2:5" x14ac:dyDescent="0.3">
      <c r="B722" s="2"/>
      <c r="C722" s="17"/>
      <c r="D722" s="2"/>
      <c r="E722" s="17"/>
    </row>
    <row r="723" spans="2:5" x14ac:dyDescent="0.3">
      <c r="B723" s="2"/>
      <c r="C723" s="17"/>
      <c r="D723" s="2"/>
      <c r="E723" s="17"/>
    </row>
    <row r="724" spans="2:5" x14ac:dyDescent="0.3">
      <c r="B724" s="2"/>
      <c r="C724" s="17"/>
      <c r="D724" s="2"/>
      <c r="E724" s="17"/>
    </row>
    <row r="725" spans="2:5" x14ac:dyDescent="0.3">
      <c r="B725" s="2"/>
      <c r="C725" s="17"/>
      <c r="D725" s="2"/>
      <c r="E725" s="17"/>
    </row>
    <row r="726" spans="2:5" x14ac:dyDescent="0.3">
      <c r="B726" s="2"/>
      <c r="C726" s="17"/>
      <c r="D726" s="2"/>
      <c r="E726" s="17"/>
    </row>
    <row r="727" spans="2:5" x14ac:dyDescent="0.3">
      <c r="B727" s="2"/>
      <c r="C727" s="17"/>
      <c r="D727" s="2"/>
      <c r="E727" s="17"/>
    </row>
    <row r="728" spans="2:5" x14ac:dyDescent="0.3">
      <c r="B728" s="2"/>
      <c r="C728" s="17"/>
      <c r="D728" s="2"/>
      <c r="E728" s="17"/>
    </row>
    <row r="729" spans="2:5" x14ac:dyDescent="0.3">
      <c r="B729" s="2"/>
      <c r="C729" s="17"/>
      <c r="D729" s="2"/>
      <c r="E729" s="17"/>
    </row>
    <row r="730" spans="2:5" x14ac:dyDescent="0.3">
      <c r="B730" s="2"/>
      <c r="C730" s="17"/>
      <c r="D730" s="2"/>
      <c r="E730" s="17"/>
    </row>
    <row r="731" spans="2:5" x14ac:dyDescent="0.3">
      <c r="B731" s="2"/>
      <c r="C731" s="17"/>
      <c r="D731" s="2"/>
      <c r="E731" s="17"/>
    </row>
    <row r="732" spans="2:5" x14ac:dyDescent="0.3">
      <c r="B732" s="2"/>
      <c r="C732" s="17"/>
      <c r="D732" s="2"/>
      <c r="E732" s="17"/>
    </row>
    <row r="733" spans="2:5" x14ac:dyDescent="0.3">
      <c r="B733" s="2"/>
      <c r="C733" s="17"/>
      <c r="D733" s="2"/>
      <c r="E733" s="17"/>
    </row>
    <row r="734" spans="2:5" x14ac:dyDescent="0.3">
      <c r="B734" s="2"/>
      <c r="C734" s="17"/>
      <c r="D734" s="2"/>
      <c r="E734" s="17"/>
    </row>
    <row r="735" spans="2:5" x14ac:dyDescent="0.3">
      <c r="B735" s="2"/>
      <c r="C735" s="17"/>
      <c r="D735" s="2"/>
      <c r="E735" s="17"/>
    </row>
    <row r="736" spans="2:5" x14ac:dyDescent="0.3">
      <c r="B736" s="2"/>
      <c r="C736" s="17"/>
      <c r="D736" s="2"/>
      <c r="E736" s="17"/>
    </row>
    <row r="737" spans="2:5" x14ac:dyDescent="0.3">
      <c r="B737" s="2"/>
      <c r="C737" s="17"/>
      <c r="D737" s="2"/>
      <c r="E737" s="17"/>
    </row>
    <row r="738" spans="2:5" x14ac:dyDescent="0.3">
      <c r="B738" s="2"/>
      <c r="C738" s="17"/>
      <c r="D738" s="2"/>
      <c r="E738" s="17"/>
    </row>
    <row r="739" spans="2:5" x14ac:dyDescent="0.3">
      <c r="B739" s="2"/>
      <c r="C739" s="17"/>
      <c r="D739" s="2"/>
      <c r="E739" s="17"/>
    </row>
    <row r="740" spans="2:5" x14ac:dyDescent="0.3">
      <c r="B740" s="2"/>
      <c r="C740" s="17"/>
      <c r="D740" s="2"/>
      <c r="E740" s="17"/>
    </row>
    <row r="741" spans="2:5" x14ac:dyDescent="0.3">
      <c r="B741" s="2"/>
      <c r="C741" s="17"/>
      <c r="D741" s="2"/>
      <c r="E741" s="17"/>
    </row>
    <row r="742" spans="2:5" x14ac:dyDescent="0.3">
      <c r="B742" s="2"/>
      <c r="C742" s="17"/>
      <c r="D742" s="2"/>
      <c r="E742" s="17"/>
    </row>
    <row r="743" spans="2:5" x14ac:dyDescent="0.3">
      <c r="B743" s="2"/>
      <c r="C743" s="17"/>
      <c r="D743" s="2"/>
      <c r="E743" s="17"/>
    </row>
    <row r="744" spans="2:5" x14ac:dyDescent="0.3">
      <c r="B744" s="2"/>
      <c r="C744" s="17"/>
      <c r="D744" s="2"/>
      <c r="E744" s="17"/>
    </row>
    <row r="745" spans="2:5" x14ac:dyDescent="0.3">
      <c r="B745" s="2"/>
      <c r="C745" s="17"/>
      <c r="D745" s="2"/>
      <c r="E745" s="17"/>
    </row>
    <row r="746" spans="2:5" x14ac:dyDescent="0.3">
      <c r="B746" s="2"/>
      <c r="C746" s="17"/>
      <c r="D746" s="2"/>
      <c r="E746" s="17"/>
    </row>
    <row r="747" spans="2:5" x14ac:dyDescent="0.3">
      <c r="B747" s="2"/>
      <c r="C747" s="17"/>
      <c r="D747" s="2"/>
      <c r="E747" s="17"/>
    </row>
    <row r="748" spans="2:5" x14ac:dyDescent="0.3">
      <c r="B748" s="2"/>
      <c r="C748" s="17"/>
      <c r="D748" s="2"/>
      <c r="E748" s="17"/>
    </row>
    <row r="749" spans="2:5" x14ac:dyDescent="0.3">
      <c r="B749" s="2"/>
      <c r="C749" s="17"/>
      <c r="D749" s="2"/>
      <c r="E749" s="17"/>
    </row>
    <row r="750" spans="2:5" x14ac:dyDescent="0.3">
      <c r="B750" s="2"/>
      <c r="C750" s="17"/>
      <c r="D750" s="2"/>
      <c r="E750" s="17"/>
    </row>
    <row r="751" spans="2:5" x14ac:dyDescent="0.3">
      <c r="B751" s="2"/>
      <c r="C751" s="17"/>
      <c r="D751" s="2"/>
      <c r="E751" s="17"/>
    </row>
    <row r="752" spans="2:5" x14ac:dyDescent="0.3">
      <c r="B752" s="2"/>
      <c r="C752" s="17"/>
      <c r="D752" s="2"/>
      <c r="E752" s="17"/>
    </row>
    <row r="753" spans="2:5" x14ac:dyDescent="0.3">
      <c r="B753" s="2"/>
      <c r="C753" s="17"/>
      <c r="D753" s="2"/>
      <c r="E753" s="17"/>
    </row>
    <row r="754" spans="2:5" x14ac:dyDescent="0.3">
      <c r="B754" s="2"/>
      <c r="C754" s="17"/>
      <c r="D754" s="2"/>
      <c r="E754" s="17"/>
    </row>
    <row r="755" spans="2:5" x14ac:dyDescent="0.3">
      <c r="B755" s="2"/>
      <c r="C755" s="17"/>
      <c r="D755" s="2"/>
      <c r="E755" s="17"/>
    </row>
    <row r="756" spans="2:5" x14ac:dyDescent="0.3">
      <c r="B756" s="2"/>
      <c r="C756" s="17"/>
      <c r="D756" s="2"/>
      <c r="E756" s="17"/>
    </row>
    <row r="757" spans="2:5" x14ac:dyDescent="0.3">
      <c r="B757" s="2"/>
      <c r="C757" s="17"/>
      <c r="D757" s="2"/>
      <c r="E757" s="17"/>
    </row>
    <row r="758" spans="2:5" x14ac:dyDescent="0.3">
      <c r="B758" s="2"/>
      <c r="C758" s="17"/>
      <c r="D758" s="2"/>
      <c r="E758" s="17"/>
    </row>
    <row r="759" spans="2:5" x14ac:dyDescent="0.3">
      <c r="B759" s="2"/>
      <c r="C759" s="17"/>
      <c r="D759" s="2"/>
      <c r="E759" s="17"/>
    </row>
    <row r="760" spans="2:5" x14ac:dyDescent="0.3">
      <c r="B760" s="2"/>
      <c r="C760" s="17"/>
      <c r="D760" s="2"/>
      <c r="E760" s="17"/>
    </row>
    <row r="761" spans="2:5" x14ac:dyDescent="0.3">
      <c r="B761" s="2"/>
      <c r="C761" s="17"/>
      <c r="D761" s="2"/>
      <c r="E761" s="17"/>
    </row>
    <row r="762" spans="2:5" x14ac:dyDescent="0.3">
      <c r="B762" s="2"/>
      <c r="C762" s="17"/>
      <c r="D762" s="2"/>
      <c r="E762" s="17"/>
    </row>
    <row r="763" spans="2:5" x14ac:dyDescent="0.3">
      <c r="B763" s="2"/>
      <c r="C763" s="17"/>
      <c r="D763" s="2"/>
      <c r="E763" s="17"/>
    </row>
    <row r="764" spans="2:5" x14ac:dyDescent="0.3">
      <c r="B764" s="2"/>
      <c r="C764" s="17"/>
      <c r="D764" s="2"/>
      <c r="E764" s="17"/>
    </row>
    <row r="765" spans="2:5" x14ac:dyDescent="0.3">
      <c r="B765" s="2"/>
      <c r="C765" s="17"/>
      <c r="D765" s="2"/>
      <c r="E765" s="17"/>
    </row>
    <row r="766" spans="2:5" x14ac:dyDescent="0.3">
      <c r="B766" s="2"/>
      <c r="C766" s="17"/>
      <c r="D766" s="2"/>
      <c r="E766" s="17"/>
    </row>
    <row r="767" spans="2:5" x14ac:dyDescent="0.3">
      <c r="B767" s="2"/>
      <c r="C767" s="17"/>
      <c r="D767" s="2"/>
      <c r="E767" s="17"/>
    </row>
    <row r="768" spans="2:5" x14ac:dyDescent="0.3">
      <c r="B768" s="2"/>
      <c r="C768" s="17"/>
      <c r="D768" s="2"/>
      <c r="E768" s="17"/>
    </row>
    <row r="769" spans="2:5" x14ac:dyDescent="0.3">
      <c r="B769" s="2"/>
      <c r="C769" s="17"/>
      <c r="D769" s="2"/>
      <c r="E769" s="17"/>
    </row>
    <row r="770" spans="2:5" x14ac:dyDescent="0.3">
      <c r="B770" s="2"/>
      <c r="C770" s="17"/>
      <c r="D770" s="2"/>
      <c r="E770" s="17"/>
    </row>
    <row r="771" spans="2:5" x14ac:dyDescent="0.3">
      <c r="B771" s="2"/>
      <c r="C771" s="17"/>
      <c r="D771" s="2"/>
      <c r="E771" s="17"/>
    </row>
    <row r="772" spans="2:5" x14ac:dyDescent="0.3">
      <c r="B772" s="2"/>
      <c r="C772" s="17"/>
      <c r="D772" s="2"/>
      <c r="E772" s="17"/>
    </row>
    <row r="773" spans="2:5" x14ac:dyDescent="0.3">
      <c r="B773" s="2"/>
      <c r="C773" s="17"/>
      <c r="D773" s="2"/>
      <c r="E773" s="17"/>
    </row>
    <row r="774" spans="2:5" x14ac:dyDescent="0.3">
      <c r="B774" s="2"/>
      <c r="C774" s="17"/>
      <c r="D774" s="2"/>
      <c r="E774" s="17"/>
    </row>
    <row r="775" spans="2:5" x14ac:dyDescent="0.3">
      <c r="B775" s="2"/>
      <c r="C775" s="17"/>
      <c r="D775" s="2"/>
      <c r="E775" s="17"/>
    </row>
    <row r="776" spans="2:5" x14ac:dyDescent="0.3">
      <c r="B776" s="2"/>
      <c r="C776" s="17"/>
      <c r="D776" s="2"/>
      <c r="E776" s="17"/>
    </row>
    <row r="777" spans="2:5" x14ac:dyDescent="0.3">
      <c r="B777" s="2"/>
      <c r="C777" s="17"/>
      <c r="D777" s="2"/>
      <c r="E777" s="17"/>
    </row>
    <row r="778" spans="2:5" x14ac:dyDescent="0.3">
      <c r="B778" s="2"/>
      <c r="C778" s="17"/>
      <c r="D778" s="2"/>
      <c r="E778" s="17"/>
    </row>
    <row r="779" spans="2:5" x14ac:dyDescent="0.3">
      <c r="B779" s="2"/>
      <c r="C779" s="17"/>
      <c r="D779" s="2"/>
      <c r="E779" s="17"/>
    </row>
    <row r="780" spans="2:5" x14ac:dyDescent="0.3">
      <c r="B780" s="2"/>
      <c r="C780" s="17"/>
      <c r="D780" s="2"/>
      <c r="E780" s="17"/>
    </row>
    <row r="781" spans="2:5" x14ac:dyDescent="0.3">
      <c r="B781" s="2"/>
      <c r="C781" s="17"/>
      <c r="D781" s="2"/>
      <c r="E781" s="17"/>
    </row>
    <row r="782" spans="2:5" x14ac:dyDescent="0.3">
      <c r="B782" s="2"/>
      <c r="C782" s="17"/>
      <c r="D782" s="2"/>
      <c r="E782" s="17"/>
    </row>
    <row r="783" spans="2:5" x14ac:dyDescent="0.3">
      <c r="B783" s="2"/>
      <c r="C783" s="17"/>
      <c r="D783" s="2"/>
      <c r="E783" s="17"/>
    </row>
    <row r="784" spans="2:5" x14ac:dyDescent="0.3">
      <c r="B784" s="2"/>
      <c r="C784" s="17"/>
      <c r="D784" s="2"/>
      <c r="E784" s="17"/>
    </row>
    <row r="785" spans="2:5" x14ac:dyDescent="0.3">
      <c r="B785" s="2"/>
      <c r="C785" s="17"/>
      <c r="D785" s="2"/>
      <c r="E785" s="17"/>
    </row>
    <row r="786" spans="2:5" x14ac:dyDescent="0.3">
      <c r="B786" s="2"/>
      <c r="C786" s="17"/>
      <c r="D786" s="2"/>
      <c r="E786" s="17"/>
    </row>
    <row r="787" spans="2:5" x14ac:dyDescent="0.3">
      <c r="B787" s="2"/>
      <c r="C787" s="17"/>
      <c r="D787" s="2"/>
      <c r="E787" s="17"/>
    </row>
    <row r="788" spans="2:5" x14ac:dyDescent="0.3">
      <c r="B788" s="2"/>
      <c r="C788" s="17"/>
      <c r="D788" s="2"/>
      <c r="E788" s="17"/>
    </row>
    <row r="789" spans="2:5" x14ac:dyDescent="0.3">
      <c r="B789" s="2"/>
      <c r="C789" s="17"/>
      <c r="D789" s="2"/>
      <c r="E789" s="17"/>
    </row>
    <row r="790" spans="2:5" x14ac:dyDescent="0.3">
      <c r="B790" s="2"/>
      <c r="C790" s="17"/>
      <c r="D790" s="2"/>
      <c r="E790" s="17"/>
    </row>
    <row r="791" spans="2:5" x14ac:dyDescent="0.3">
      <c r="B791" s="2"/>
      <c r="C791" s="17"/>
      <c r="D791" s="2"/>
      <c r="E791" s="17"/>
    </row>
    <row r="792" spans="2:5" x14ac:dyDescent="0.3">
      <c r="B792" s="2"/>
      <c r="C792" s="17"/>
      <c r="D792" s="2"/>
      <c r="E792" s="17"/>
    </row>
    <row r="793" spans="2:5" x14ac:dyDescent="0.3">
      <c r="B793" s="2"/>
      <c r="C793" s="17"/>
      <c r="D793" s="2"/>
      <c r="E793" s="17"/>
    </row>
    <row r="794" spans="2:5" x14ac:dyDescent="0.3">
      <c r="B794" s="2"/>
      <c r="C794" s="17"/>
      <c r="D794" s="2"/>
      <c r="E794" s="17"/>
    </row>
    <row r="795" spans="2:5" x14ac:dyDescent="0.3">
      <c r="B795" s="2"/>
      <c r="C795" s="17"/>
      <c r="D795" s="2"/>
      <c r="E795" s="17"/>
    </row>
    <row r="796" spans="2:5" x14ac:dyDescent="0.3">
      <c r="B796" s="2"/>
      <c r="C796" s="17"/>
      <c r="D796" s="2"/>
      <c r="E796" s="17"/>
    </row>
    <row r="797" spans="2:5" x14ac:dyDescent="0.3">
      <c r="B797" s="2"/>
      <c r="C797" s="17"/>
      <c r="D797" s="2"/>
      <c r="E797" s="17"/>
    </row>
    <row r="798" spans="2:5" x14ac:dyDescent="0.3">
      <c r="B798" s="2"/>
      <c r="C798" s="17"/>
      <c r="D798" s="2"/>
      <c r="E798" s="17"/>
    </row>
    <row r="799" spans="2:5" x14ac:dyDescent="0.3">
      <c r="B799" s="2"/>
      <c r="C799" s="17"/>
      <c r="D799" s="2"/>
      <c r="E799" s="17"/>
    </row>
    <row r="800" spans="2:5" x14ac:dyDescent="0.3">
      <c r="B800" s="2"/>
      <c r="C800" s="17"/>
      <c r="D800" s="2"/>
      <c r="E800" s="17"/>
    </row>
    <row r="801" spans="2:5" x14ac:dyDescent="0.3">
      <c r="B801" s="2"/>
      <c r="C801" s="17"/>
      <c r="D801" s="2"/>
      <c r="E801" s="17"/>
    </row>
    <row r="802" spans="2:5" x14ac:dyDescent="0.3">
      <c r="B802" s="2"/>
      <c r="C802" s="17"/>
      <c r="D802" s="2"/>
      <c r="E802" s="17"/>
    </row>
    <row r="803" spans="2:5" x14ac:dyDescent="0.3">
      <c r="B803" s="2"/>
      <c r="C803" s="17"/>
      <c r="D803" s="2"/>
      <c r="E803" s="17"/>
    </row>
    <row r="804" spans="2:5" x14ac:dyDescent="0.3">
      <c r="B804" s="2"/>
      <c r="C804" s="17"/>
      <c r="D804" s="2"/>
      <c r="E804" s="17"/>
    </row>
    <row r="805" spans="2:5" x14ac:dyDescent="0.3">
      <c r="B805" s="2"/>
      <c r="C805" s="17"/>
      <c r="D805" s="2"/>
      <c r="E805" s="17"/>
    </row>
    <row r="806" spans="2:5" x14ac:dyDescent="0.3">
      <c r="B806" s="2"/>
      <c r="C806" s="17"/>
      <c r="D806" s="2"/>
      <c r="E806" s="17"/>
    </row>
    <row r="807" spans="2:5" x14ac:dyDescent="0.3">
      <c r="B807" s="2"/>
      <c r="C807" s="17"/>
      <c r="D807" s="2"/>
      <c r="E807" s="17"/>
    </row>
    <row r="808" spans="2:5" x14ac:dyDescent="0.3">
      <c r="B808" s="2"/>
      <c r="C808" s="17"/>
      <c r="D808" s="2"/>
      <c r="E808" s="17"/>
    </row>
    <row r="809" spans="2:5" x14ac:dyDescent="0.3">
      <c r="B809" s="2"/>
      <c r="C809" s="17"/>
      <c r="D809" s="2"/>
      <c r="E809" s="17"/>
    </row>
    <row r="810" spans="2:5" x14ac:dyDescent="0.3">
      <c r="B810" s="2"/>
      <c r="C810" s="17"/>
      <c r="D810" s="2"/>
      <c r="E810" s="17"/>
    </row>
    <row r="811" spans="2:5" x14ac:dyDescent="0.3">
      <c r="B811" s="2"/>
      <c r="C811" s="17"/>
      <c r="D811" s="2"/>
      <c r="E811" s="17"/>
    </row>
    <row r="812" spans="2:5" x14ac:dyDescent="0.3">
      <c r="B812" s="2"/>
      <c r="C812" s="17"/>
      <c r="D812" s="2"/>
      <c r="E812" s="17"/>
    </row>
    <row r="813" spans="2:5" x14ac:dyDescent="0.3">
      <c r="B813" s="2"/>
      <c r="C813" s="17"/>
      <c r="D813" s="2"/>
      <c r="E813" s="17"/>
    </row>
    <row r="814" spans="2:5" x14ac:dyDescent="0.3">
      <c r="B814" s="2"/>
      <c r="C814" s="17"/>
      <c r="D814" s="2"/>
      <c r="E814" s="17"/>
    </row>
    <row r="815" spans="2:5" x14ac:dyDescent="0.3">
      <c r="B815" s="2"/>
      <c r="C815" s="17"/>
      <c r="D815" s="2"/>
      <c r="E815" s="17"/>
    </row>
    <row r="816" spans="2:5" x14ac:dyDescent="0.3">
      <c r="B816" s="2"/>
      <c r="C816" s="17"/>
      <c r="D816" s="2"/>
      <c r="E816" s="17"/>
    </row>
    <row r="817" spans="2:5" x14ac:dyDescent="0.3">
      <c r="B817" s="2"/>
      <c r="C817" s="17"/>
      <c r="D817" s="2"/>
      <c r="E817" s="17"/>
    </row>
    <row r="818" spans="2:5" x14ac:dyDescent="0.3">
      <c r="B818" s="2"/>
      <c r="C818" s="17"/>
      <c r="D818" s="2"/>
      <c r="E818" s="17"/>
    </row>
    <row r="819" spans="2:5" x14ac:dyDescent="0.3">
      <c r="B819" s="2"/>
      <c r="C819" s="17"/>
      <c r="D819" s="2"/>
      <c r="E819" s="17"/>
    </row>
    <row r="820" spans="2:5" x14ac:dyDescent="0.3">
      <c r="B820" s="2"/>
      <c r="C820" s="17"/>
      <c r="D820" s="2"/>
      <c r="E820" s="17"/>
    </row>
    <row r="821" spans="2:5" x14ac:dyDescent="0.3">
      <c r="B821" s="2"/>
      <c r="C821" s="17"/>
      <c r="D821" s="2"/>
      <c r="E821" s="17"/>
    </row>
    <row r="822" spans="2:5" x14ac:dyDescent="0.3">
      <c r="B822" s="2"/>
      <c r="C822" s="17"/>
      <c r="D822" s="2"/>
      <c r="E822" s="17"/>
    </row>
    <row r="823" spans="2:5" x14ac:dyDescent="0.3">
      <c r="B823" s="2"/>
      <c r="C823" s="17"/>
      <c r="D823" s="2"/>
      <c r="E823" s="17"/>
    </row>
    <row r="824" spans="2:5" x14ac:dyDescent="0.3">
      <c r="B824" s="2"/>
      <c r="C824" s="17"/>
      <c r="D824" s="2"/>
      <c r="E824" s="17"/>
    </row>
    <row r="825" spans="2:5" x14ac:dyDescent="0.3">
      <c r="B825" s="2"/>
      <c r="C825" s="17"/>
      <c r="D825" s="2"/>
      <c r="E825" s="17"/>
    </row>
    <row r="826" spans="2:5" x14ac:dyDescent="0.3">
      <c r="B826" s="2"/>
      <c r="C826" s="17"/>
      <c r="D826" s="2"/>
      <c r="E826" s="17"/>
    </row>
    <row r="827" spans="2:5" x14ac:dyDescent="0.3">
      <c r="B827" s="2"/>
      <c r="C827" s="17"/>
      <c r="D827" s="2"/>
      <c r="E827" s="17"/>
    </row>
    <row r="828" spans="2:5" x14ac:dyDescent="0.3">
      <c r="B828" s="2"/>
      <c r="C828" s="17"/>
      <c r="D828" s="2"/>
      <c r="E828" s="17"/>
    </row>
    <row r="829" spans="2:5" x14ac:dyDescent="0.3">
      <c r="B829" s="2"/>
      <c r="C829" s="17"/>
      <c r="D829" s="2"/>
      <c r="E829" s="17"/>
    </row>
    <row r="830" spans="2:5" x14ac:dyDescent="0.3">
      <c r="B830" s="2"/>
      <c r="C830" s="17"/>
      <c r="D830" s="2"/>
      <c r="E830" s="17"/>
    </row>
    <row r="831" spans="2:5" x14ac:dyDescent="0.3">
      <c r="B831" s="2"/>
      <c r="C831" s="17"/>
      <c r="D831" s="2"/>
      <c r="E831" s="17"/>
    </row>
    <row r="832" spans="2:5" x14ac:dyDescent="0.3">
      <c r="B832" s="2"/>
      <c r="C832" s="17"/>
      <c r="D832" s="2"/>
      <c r="E832" s="17"/>
    </row>
    <row r="833" spans="2:5" x14ac:dyDescent="0.3">
      <c r="B833" s="2"/>
      <c r="C833" s="17"/>
      <c r="D833" s="2"/>
      <c r="E833" s="17"/>
    </row>
    <row r="834" spans="2:5" x14ac:dyDescent="0.3">
      <c r="B834" s="2"/>
      <c r="C834" s="17"/>
      <c r="D834" s="2"/>
      <c r="E834" s="17"/>
    </row>
    <row r="835" spans="2:5" x14ac:dyDescent="0.3">
      <c r="B835" s="2"/>
      <c r="C835" s="17"/>
      <c r="D835" s="2"/>
      <c r="E835" s="17"/>
    </row>
    <row r="836" spans="2:5" x14ac:dyDescent="0.3">
      <c r="B836" s="2"/>
      <c r="C836" s="17"/>
      <c r="D836" s="2"/>
      <c r="E836" s="17"/>
    </row>
    <row r="837" spans="2:5" x14ac:dyDescent="0.3">
      <c r="B837" s="2"/>
      <c r="C837" s="17"/>
      <c r="D837" s="2"/>
      <c r="E837" s="17"/>
    </row>
    <row r="838" spans="2:5" x14ac:dyDescent="0.3">
      <c r="B838" s="2"/>
      <c r="C838" s="17"/>
      <c r="D838" s="2"/>
      <c r="E838" s="17"/>
    </row>
    <row r="839" spans="2:5" x14ac:dyDescent="0.3">
      <c r="B839" s="2"/>
      <c r="C839" s="17"/>
      <c r="D839" s="2"/>
      <c r="E839" s="17"/>
    </row>
    <row r="840" spans="2:5" x14ac:dyDescent="0.3">
      <c r="B840" s="2"/>
      <c r="C840" s="17"/>
      <c r="D840" s="2"/>
      <c r="E840" s="17"/>
    </row>
    <row r="841" spans="2:5" x14ac:dyDescent="0.3">
      <c r="B841" s="2"/>
      <c r="C841" s="17"/>
      <c r="D841" s="2"/>
      <c r="E841" s="17"/>
    </row>
    <row r="842" spans="2:5" x14ac:dyDescent="0.3">
      <c r="B842" s="2"/>
      <c r="C842" s="17"/>
      <c r="D842" s="2"/>
      <c r="E842" s="17"/>
    </row>
    <row r="843" spans="2:5" x14ac:dyDescent="0.3">
      <c r="B843" s="2"/>
      <c r="C843" s="17"/>
      <c r="D843" s="2"/>
      <c r="E843" s="17"/>
    </row>
    <row r="844" spans="2:5" x14ac:dyDescent="0.3">
      <c r="B844" s="2"/>
      <c r="C844" s="17"/>
      <c r="D844" s="2"/>
      <c r="E844" s="17"/>
    </row>
    <row r="845" spans="2:5" x14ac:dyDescent="0.3">
      <c r="B845" s="2"/>
      <c r="C845" s="17"/>
      <c r="D845" s="2"/>
      <c r="E845" s="17"/>
    </row>
    <row r="846" spans="2:5" x14ac:dyDescent="0.3">
      <c r="B846" s="2"/>
      <c r="C846" s="17"/>
      <c r="D846" s="2"/>
      <c r="E846" s="17"/>
    </row>
    <row r="847" spans="2:5" x14ac:dyDescent="0.3">
      <c r="B847" s="2"/>
      <c r="C847" s="17"/>
      <c r="D847" s="2"/>
      <c r="E847" s="17"/>
    </row>
    <row r="848" spans="2:5" x14ac:dyDescent="0.3">
      <c r="B848" s="2"/>
      <c r="C848" s="17"/>
      <c r="D848" s="2"/>
      <c r="E848" s="17"/>
    </row>
    <row r="849" spans="2:5" x14ac:dyDescent="0.3">
      <c r="B849" s="2"/>
      <c r="C849" s="17"/>
      <c r="D849" s="2"/>
      <c r="E849" s="17"/>
    </row>
    <row r="850" spans="2:5" x14ac:dyDescent="0.3">
      <c r="B850" s="2"/>
      <c r="C850" s="17"/>
      <c r="D850" s="2"/>
      <c r="E850" s="17"/>
    </row>
    <row r="851" spans="2:5" x14ac:dyDescent="0.3">
      <c r="B851" s="2"/>
      <c r="C851" s="17"/>
      <c r="D851" s="2"/>
      <c r="E851" s="17"/>
    </row>
    <row r="852" spans="2:5" x14ac:dyDescent="0.3">
      <c r="B852" s="2"/>
      <c r="C852" s="17"/>
      <c r="D852" s="2"/>
      <c r="E852" s="17"/>
    </row>
    <row r="853" spans="2:5" x14ac:dyDescent="0.3">
      <c r="B853" s="2"/>
      <c r="C853" s="17"/>
      <c r="D853" s="2"/>
      <c r="E853" s="17"/>
    </row>
    <row r="854" spans="2:5" x14ac:dyDescent="0.3">
      <c r="B854" s="2"/>
      <c r="C854" s="17"/>
      <c r="D854" s="2"/>
      <c r="E854" s="17"/>
    </row>
    <row r="855" spans="2:5" x14ac:dyDescent="0.3">
      <c r="B855" s="2"/>
      <c r="C855" s="17"/>
      <c r="D855" s="2"/>
      <c r="E855" s="17"/>
    </row>
    <row r="856" spans="2:5" x14ac:dyDescent="0.3">
      <c r="B856" s="2"/>
      <c r="C856" s="17"/>
      <c r="D856" s="2"/>
      <c r="E856" s="17"/>
    </row>
    <row r="857" spans="2:5" x14ac:dyDescent="0.3">
      <c r="B857" s="2"/>
      <c r="C857" s="17"/>
      <c r="D857" s="2"/>
      <c r="E857" s="17"/>
    </row>
    <row r="858" spans="2:5" x14ac:dyDescent="0.3">
      <c r="B858" s="2"/>
      <c r="C858" s="17"/>
      <c r="D858" s="2"/>
      <c r="E858" s="17"/>
    </row>
    <row r="859" spans="2:5" x14ac:dyDescent="0.3">
      <c r="B859" s="2"/>
      <c r="C859" s="17"/>
      <c r="D859" s="2"/>
      <c r="E859" s="17"/>
    </row>
    <row r="860" spans="2:5" x14ac:dyDescent="0.3">
      <c r="B860" s="2"/>
      <c r="C860" s="17"/>
      <c r="D860" s="2"/>
      <c r="E860" s="17"/>
    </row>
    <row r="861" spans="2:5" x14ac:dyDescent="0.3">
      <c r="B861" s="2"/>
      <c r="C861" s="17"/>
      <c r="D861" s="2"/>
      <c r="E861" s="17"/>
    </row>
    <row r="862" spans="2:5" x14ac:dyDescent="0.3">
      <c r="B862" s="2"/>
      <c r="C862" s="17"/>
      <c r="D862" s="2"/>
      <c r="E862" s="17"/>
    </row>
    <row r="863" spans="2:5" x14ac:dyDescent="0.3">
      <c r="B863" s="2"/>
      <c r="C863" s="17"/>
      <c r="D863" s="2"/>
      <c r="E863" s="17"/>
    </row>
    <row r="864" spans="2:5" x14ac:dyDescent="0.3">
      <c r="B864" s="2"/>
      <c r="C864" s="17"/>
      <c r="D864" s="2"/>
      <c r="E864" s="17"/>
    </row>
    <row r="865" spans="2:5" x14ac:dyDescent="0.3">
      <c r="B865" s="2"/>
      <c r="C865" s="17"/>
      <c r="D865" s="2"/>
      <c r="E865" s="17"/>
    </row>
    <row r="866" spans="2:5" x14ac:dyDescent="0.3">
      <c r="B866" s="2"/>
      <c r="C866" s="17"/>
      <c r="D866" s="2"/>
      <c r="E866" s="17"/>
    </row>
    <row r="867" spans="2:5" x14ac:dyDescent="0.3">
      <c r="B867" s="2"/>
      <c r="C867" s="17"/>
      <c r="D867" s="2"/>
      <c r="E867" s="17"/>
    </row>
    <row r="868" spans="2:5" x14ac:dyDescent="0.3">
      <c r="B868" s="2"/>
      <c r="C868" s="17"/>
      <c r="D868" s="2"/>
      <c r="E868" s="17"/>
    </row>
    <row r="869" spans="2:5" x14ac:dyDescent="0.3">
      <c r="B869" s="2"/>
      <c r="C869" s="17"/>
      <c r="D869" s="2"/>
      <c r="E869" s="17"/>
    </row>
    <row r="870" spans="2:5" x14ac:dyDescent="0.3">
      <c r="B870" s="2"/>
      <c r="C870" s="17"/>
      <c r="D870" s="2"/>
      <c r="E870" s="17"/>
    </row>
    <row r="871" spans="2:5" x14ac:dyDescent="0.3">
      <c r="B871" s="2"/>
      <c r="C871" s="17"/>
      <c r="D871" s="2"/>
      <c r="E871" s="17"/>
    </row>
    <row r="872" spans="2:5" x14ac:dyDescent="0.3">
      <c r="B872" s="2"/>
      <c r="C872" s="17"/>
      <c r="D872" s="2"/>
      <c r="E872" s="17"/>
    </row>
    <row r="873" spans="2:5" x14ac:dyDescent="0.3">
      <c r="B873" s="2"/>
      <c r="C873" s="17"/>
      <c r="D873" s="2"/>
      <c r="E873" s="17"/>
    </row>
    <row r="874" spans="2:5" x14ac:dyDescent="0.3">
      <c r="B874" s="2"/>
      <c r="C874" s="17"/>
      <c r="D874" s="2"/>
      <c r="E874" s="17"/>
    </row>
    <row r="875" spans="2:5" x14ac:dyDescent="0.3">
      <c r="B875" s="2"/>
      <c r="C875" s="17"/>
      <c r="D875" s="2"/>
      <c r="E875" s="17"/>
    </row>
    <row r="876" spans="2:5" x14ac:dyDescent="0.3">
      <c r="B876" s="2"/>
      <c r="C876" s="17"/>
      <c r="D876" s="2"/>
      <c r="E876" s="17"/>
    </row>
    <row r="877" spans="2:5" x14ac:dyDescent="0.3">
      <c r="B877" s="2"/>
      <c r="C877" s="17"/>
      <c r="D877" s="2"/>
      <c r="E877" s="17"/>
    </row>
    <row r="878" spans="2:5" x14ac:dyDescent="0.3">
      <c r="B878" s="2"/>
      <c r="C878" s="17"/>
      <c r="D878" s="2"/>
      <c r="E878" s="17"/>
    </row>
    <row r="879" spans="2:5" x14ac:dyDescent="0.3">
      <c r="B879" s="2"/>
      <c r="C879" s="17"/>
      <c r="D879" s="2"/>
      <c r="E879" s="17"/>
    </row>
    <row r="880" spans="2:5" x14ac:dyDescent="0.3">
      <c r="B880" s="2"/>
      <c r="C880" s="17"/>
      <c r="D880" s="2"/>
      <c r="E880" s="17"/>
    </row>
    <row r="881" spans="2:5" x14ac:dyDescent="0.3">
      <c r="B881" s="2"/>
      <c r="C881" s="17"/>
      <c r="D881" s="2"/>
      <c r="E881" s="17"/>
    </row>
    <row r="882" spans="2:5" x14ac:dyDescent="0.3">
      <c r="B882" s="2"/>
      <c r="C882" s="17"/>
      <c r="D882" s="2"/>
      <c r="E882" s="17"/>
    </row>
    <row r="883" spans="2:5" x14ac:dyDescent="0.3">
      <c r="B883" s="2"/>
      <c r="C883" s="17"/>
      <c r="D883" s="2"/>
      <c r="E883" s="17"/>
    </row>
    <row r="884" spans="2:5" x14ac:dyDescent="0.3">
      <c r="B884" s="2"/>
      <c r="C884" s="17"/>
      <c r="D884" s="2"/>
      <c r="E884" s="17"/>
    </row>
    <row r="885" spans="2:5" x14ac:dyDescent="0.3">
      <c r="B885" s="2"/>
      <c r="C885" s="17"/>
      <c r="D885" s="2"/>
      <c r="E885" s="17"/>
    </row>
    <row r="886" spans="2:5" x14ac:dyDescent="0.3">
      <c r="B886" s="2"/>
      <c r="C886" s="17"/>
      <c r="D886" s="2"/>
      <c r="E886" s="17"/>
    </row>
    <row r="887" spans="2:5" x14ac:dyDescent="0.3">
      <c r="B887" s="2"/>
      <c r="C887" s="17"/>
      <c r="D887" s="2"/>
      <c r="E887" s="17"/>
    </row>
    <row r="888" spans="2:5" x14ac:dyDescent="0.3">
      <c r="B888" s="2"/>
      <c r="C888" s="17"/>
      <c r="D888" s="2"/>
      <c r="E888" s="17"/>
    </row>
    <row r="889" spans="2:5" x14ac:dyDescent="0.3">
      <c r="B889" s="2"/>
      <c r="C889" s="17"/>
      <c r="D889" s="2"/>
      <c r="E889" s="17"/>
    </row>
    <row r="890" spans="2:5" x14ac:dyDescent="0.3">
      <c r="B890" s="2"/>
      <c r="C890" s="17"/>
      <c r="D890" s="2"/>
      <c r="E890" s="17"/>
    </row>
    <row r="891" spans="2:5" x14ac:dyDescent="0.3">
      <c r="B891" s="2"/>
      <c r="C891" s="17"/>
      <c r="D891" s="2"/>
      <c r="E891" s="17"/>
    </row>
    <row r="892" spans="2:5" x14ac:dyDescent="0.3">
      <c r="B892" s="2"/>
      <c r="C892" s="17"/>
      <c r="D892" s="2"/>
      <c r="E892" s="17"/>
    </row>
    <row r="893" spans="2:5" x14ac:dyDescent="0.3">
      <c r="B893" s="2"/>
      <c r="C893" s="17"/>
      <c r="D893" s="2"/>
      <c r="E893" s="17"/>
    </row>
    <row r="894" spans="2:5" x14ac:dyDescent="0.3">
      <c r="B894" s="2"/>
      <c r="C894" s="17"/>
      <c r="D894" s="2"/>
      <c r="E894" s="17"/>
    </row>
    <row r="895" spans="2:5" x14ac:dyDescent="0.3">
      <c r="B895" s="2"/>
      <c r="C895" s="17"/>
      <c r="D895" s="2"/>
      <c r="E895" s="17"/>
    </row>
    <row r="896" spans="2:5" x14ac:dyDescent="0.3">
      <c r="B896" s="2"/>
      <c r="C896" s="17"/>
      <c r="D896" s="2"/>
      <c r="E896" s="17"/>
    </row>
    <row r="897" spans="2:5" x14ac:dyDescent="0.3">
      <c r="B897" s="2"/>
      <c r="C897" s="17"/>
      <c r="D897" s="2"/>
      <c r="E897" s="17"/>
    </row>
    <row r="898" spans="2:5" x14ac:dyDescent="0.3">
      <c r="B898" s="2"/>
      <c r="C898" s="17"/>
      <c r="D898" s="2"/>
      <c r="E898" s="17"/>
    </row>
    <row r="899" spans="2:5" x14ac:dyDescent="0.3">
      <c r="B899" s="2"/>
      <c r="C899" s="17"/>
      <c r="D899" s="2"/>
      <c r="E899" s="17"/>
    </row>
    <row r="900" spans="2:5" x14ac:dyDescent="0.3">
      <c r="B900" s="2"/>
      <c r="C900" s="17"/>
      <c r="D900" s="2"/>
      <c r="E900" s="17"/>
    </row>
    <row r="901" spans="2:5" x14ac:dyDescent="0.3">
      <c r="B901" s="2"/>
      <c r="C901" s="17"/>
      <c r="D901" s="2"/>
      <c r="E901" s="17"/>
    </row>
    <row r="902" spans="2:5" x14ac:dyDescent="0.3">
      <c r="B902" s="2"/>
      <c r="C902" s="17"/>
      <c r="D902" s="2"/>
      <c r="E902" s="17"/>
    </row>
    <row r="903" spans="2:5" x14ac:dyDescent="0.3">
      <c r="B903" s="2"/>
      <c r="C903" s="17"/>
      <c r="D903" s="2"/>
      <c r="E903" s="17"/>
    </row>
    <row r="904" spans="2:5" x14ac:dyDescent="0.3">
      <c r="B904" s="2"/>
      <c r="C904" s="17"/>
      <c r="D904" s="2"/>
      <c r="E904" s="17"/>
    </row>
    <row r="905" spans="2:5" x14ac:dyDescent="0.3">
      <c r="B905" s="2"/>
      <c r="C905" s="17"/>
      <c r="D905" s="2"/>
      <c r="E905" s="17"/>
    </row>
    <row r="906" spans="2:5" x14ac:dyDescent="0.3">
      <c r="B906" s="2"/>
      <c r="C906" s="17"/>
      <c r="D906" s="2"/>
      <c r="E906" s="17"/>
    </row>
    <row r="907" spans="2:5" x14ac:dyDescent="0.3">
      <c r="B907" s="2"/>
      <c r="C907" s="17"/>
      <c r="D907" s="2"/>
      <c r="E907" s="17"/>
    </row>
    <row r="908" spans="2:5" x14ac:dyDescent="0.3">
      <c r="B908" s="2"/>
      <c r="C908" s="17"/>
      <c r="D908" s="2"/>
      <c r="E908" s="17"/>
    </row>
    <row r="909" spans="2:5" x14ac:dyDescent="0.3">
      <c r="B909" s="2"/>
      <c r="C909" s="17"/>
      <c r="D909" s="2"/>
      <c r="E909" s="17"/>
    </row>
    <row r="910" spans="2:5" x14ac:dyDescent="0.3">
      <c r="B910" s="2"/>
      <c r="C910" s="17"/>
      <c r="D910" s="2"/>
      <c r="E910" s="17"/>
    </row>
    <row r="911" spans="2:5" x14ac:dyDescent="0.3">
      <c r="B911" s="2"/>
      <c r="C911" s="17"/>
      <c r="D911" s="2"/>
      <c r="E911" s="17"/>
    </row>
    <row r="912" spans="2:5" x14ac:dyDescent="0.3">
      <c r="B912" s="2"/>
      <c r="C912" s="17"/>
      <c r="D912" s="2"/>
      <c r="E912" s="17"/>
    </row>
    <row r="913" spans="2:5" x14ac:dyDescent="0.3">
      <c r="B913" s="2"/>
      <c r="C913" s="17"/>
      <c r="D913" s="2"/>
      <c r="E91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F6D6-6CC2-4616-BE4D-D8EEB51FAA52}">
  <dimension ref="A1:C100"/>
  <sheetViews>
    <sheetView workbookViewId="0">
      <selection activeCell="C1" sqref="C1:C1048576"/>
    </sheetView>
  </sheetViews>
  <sheetFormatPr defaultRowHeight="14.4" x14ac:dyDescent="0.3"/>
  <cols>
    <col min="1" max="1" width="17.44140625" customWidth="1"/>
    <col min="2" max="2" width="17.44140625" bestFit="1" customWidth="1"/>
    <col min="3" max="3" width="16.21875" bestFit="1" customWidth="1"/>
  </cols>
  <sheetData>
    <row r="1" spans="1:3" x14ac:dyDescent="0.3">
      <c r="A1" s="2">
        <v>0</v>
      </c>
      <c r="B1" t="s">
        <v>1417</v>
      </c>
      <c r="C1" t="s">
        <v>807</v>
      </c>
    </row>
    <row r="2" spans="1:3" x14ac:dyDescent="0.3">
      <c r="A2" s="2">
        <v>1</v>
      </c>
      <c r="B2" s="2" t="s">
        <v>9</v>
      </c>
      <c r="C2" s="4" t="s">
        <v>1007</v>
      </c>
    </row>
    <row r="3" spans="1:3" x14ac:dyDescent="0.3">
      <c r="A3" s="2">
        <v>2</v>
      </c>
      <c r="B3" s="2" t="s">
        <v>18</v>
      </c>
      <c r="C3" s="4" t="s">
        <v>1017</v>
      </c>
    </row>
    <row r="4" spans="1:3" x14ac:dyDescent="0.3">
      <c r="A4" s="2">
        <v>3</v>
      </c>
      <c r="B4" s="2" t="s">
        <v>30</v>
      </c>
      <c r="C4" s="2" t="s">
        <v>1354</v>
      </c>
    </row>
    <row r="5" spans="1:3" ht="43.2" x14ac:dyDescent="0.3">
      <c r="A5" s="2">
        <v>4</v>
      </c>
      <c r="B5" s="2" t="s">
        <v>43</v>
      </c>
      <c r="C5" s="4" t="s">
        <v>1022</v>
      </c>
    </row>
    <row r="6" spans="1:3" ht="28.8" x14ac:dyDescent="0.3">
      <c r="A6" s="2">
        <v>5</v>
      </c>
      <c r="B6" s="2" t="s">
        <v>52</v>
      </c>
      <c r="C6" s="4" t="s">
        <v>1029</v>
      </c>
    </row>
    <row r="7" spans="1:3" x14ac:dyDescent="0.3">
      <c r="A7" s="2">
        <v>6</v>
      </c>
      <c r="B7" s="2" t="s">
        <v>56</v>
      </c>
      <c r="C7" s="2" t="s">
        <v>1355</v>
      </c>
    </row>
    <row r="8" spans="1:3" x14ac:dyDescent="0.3">
      <c r="A8" s="2">
        <v>7</v>
      </c>
      <c r="B8" s="2" t="s">
        <v>71</v>
      </c>
      <c r="C8" s="2" t="s">
        <v>1356</v>
      </c>
    </row>
    <row r="9" spans="1:3" x14ac:dyDescent="0.3">
      <c r="A9" s="2">
        <v>8</v>
      </c>
      <c r="B9" s="2" t="s">
        <v>77</v>
      </c>
      <c r="C9" s="2" t="s">
        <v>1357</v>
      </c>
    </row>
    <row r="10" spans="1:3" x14ac:dyDescent="0.3">
      <c r="A10" s="2">
        <v>9</v>
      </c>
      <c r="B10" s="2" t="s">
        <v>81</v>
      </c>
      <c r="C10" s="2" t="s">
        <v>1358</v>
      </c>
    </row>
    <row r="11" spans="1:3" x14ac:dyDescent="0.3">
      <c r="A11" s="2">
        <v>10</v>
      </c>
      <c r="B11" s="2" t="s">
        <v>92</v>
      </c>
      <c r="C11" s="2" t="s">
        <v>1359</v>
      </c>
    </row>
    <row r="12" spans="1:3" x14ac:dyDescent="0.3">
      <c r="A12" s="14">
        <v>11</v>
      </c>
      <c r="B12" s="2" t="s">
        <v>1361</v>
      </c>
      <c r="C12" s="2" t="s">
        <v>1360</v>
      </c>
    </row>
    <row r="13" spans="1:3" x14ac:dyDescent="0.3">
      <c r="A13" s="2">
        <v>12</v>
      </c>
      <c r="B13" s="2" t="s">
        <v>97</v>
      </c>
      <c r="C13" s="4" t="s">
        <v>1040</v>
      </c>
    </row>
    <row r="14" spans="1:3" x14ac:dyDescent="0.3">
      <c r="A14" s="2">
        <v>13</v>
      </c>
      <c r="B14" s="2" t="s">
        <v>103</v>
      </c>
      <c r="C14" s="2" t="s">
        <v>1362</v>
      </c>
    </row>
    <row r="15" spans="1:3" x14ac:dyDescent="0.3">
      <c r="A15" s="2">
        <v>14</v>
      </c>
      <c r="B15" s="2" t="s">
        <v>1414</v>
      </c>
      <c r="C15" s="2" t="s">
        <v>1415</v>
      </c>
    </row>
    <row r="16" spans="1:3" x14ac:dyDescent="0.3">
      <c r="A16" s="2">
        <v>15</v>
      </c>
      <c r="B16" s="2" t="s">
        <v>115</v>
      </c>
      <c r="C16" s="2" t="s">
        <v>1363</v>
      </c>
    </row>
    <row r="17" spans="1:3" x14ac:dyDescent="0.3">
      <c r="A17" s="2">
        <v>16</v>
      </c>
      <c r="B17" s="2" t="s">
        <v>123</v>
      </c>
      <c r="C17" s="2" t="s">
        <v>1364</v>
      </c>
    </row>
    <row r="18" spans="1:3" x14ac:dyDescent="0.3">
      <c r="A18" s="2">
        <v>17</v>
      </c>
      <c r="B18" s="2" t="s">
        <v>132</v>
      </c>
      <c r="C18" s="2" t="s">
        <v>1365</v>
      </c>
    </row>
    <row r="19" spans="1:3" x14ac:dyDescent="0.3">
      <c r="A19" s="2">
        <v>18</v>
      </c>
      <c r="B19" s="2" t="s">
        <v>139</v>
      </c>
      <c r="C19" s="2" t="s">
        <v>1366</v>
      </c>
    </row>
    <row r="20" spans="1:3" ht="43.2" x14ac:dyDescent="0.3">
      <c r="A20" s="2">
        <v>19</v>
      </c>
      <c r="B20" s="2" t="s">
        <v>149</v>
      </c>
      <c r="C20" s="4" t="s">
        <v>1044</v>
      </c>
    </row>
    <row r="21" spans="1:3" x14ac:dyDescent="0.3">
      <c r="A21" s="2">
        <v>20</v>
      </c>
      <c r="B21" s="2" t="s">
        <v>159</v>
      </c>
      <c r="C21" s="4" t="s">
        <v>1050</v>
      </c>
    </row>
    <row r="22" spans="1:3" x14ac:dyDescent="0.3">
      <c r="A22" s="2">
        <v>21</v>
      </c>
      <c r="B22" s="2" t="s">
        <v>163</v>
      </c>
      <c r="C22" s="4" t="s">
        <v>1063</v>
      </c>
    </row>
    <row r="23" spans="1:3" x14ac:dyDescent="0.3">
      <c r="A23" s="2">
        <v>22</v>
      </c>
      <c r="B23" s="2" t="s">
        <v>175</v>
      </c>
      <c r="C23" s="2" t="s">
        <v>1367</v>
      </c>
    </row>
    <row r="24" spans="1:3" ht="28.8" x14ac:dyDescent="0.3">
      <c r="A24" s="2">
        <v>23</v>
      </c>
      <c r="B24" s="2" t="s">
        <v>178</v>
      </c>
      <c r="C24" s="4" t="s">
        <v>1067</v>
      </c>
    </row>
    <row r="25" spans="1:3" ht="28.8" x14ac:dyDescent="0.3">
      <c r="A25" s="2">
        <v>24</v>
      </c>
      <c r="B25" s="2" t="s">
        <v>203</v>
      </c>
      <c r="C25" s="4" t="s">
        <v>1070</v>
      </c>
    </row>
    <row r="26" spans="1:3" x14ac:dyDescent="0.3">
      <c r="A26" s="2">
        <v>25</v>
      </c>
      <c r="B26" s="2" t="s">
        <v>210</v>
      </c>
      <c r="C26" s="2" t="s">
        <v>1368</v>
      </c>
    </row>
    <row r="27" spans="1:3" x14ac:dyDescent="0.3">
      <c r="A27" s="2">
        <v>26</v>
      </c>
      <c r="B27" s="2" t="s">
        <v>216</v>
      </c>
      <c r="C27" s="4" t="s">
        <v>1076</v>
      </c>
    </row>
    <row r="28" spans="1:3" ht="28.8" x14ac:dyDescent="0.3">
      <c r="A28" s="2">
        <v>27</v>
      </c>
      <c r="B28" s="2" t="s">
        <v>226</v>
      </c>
      <c r="C28" s="4" t="s">
        <v>1096</v>
      </c>
    </row>
    <row r="29" spans="1:3" x14ac:dyDescent="0.3">
      <c r="A29" s="2">
        <v>28</v>
      </c>
      <c r="B29" s="2" t="s">
        <v>241</v>
      </c>
      <c r="C29" s="2" t="s">
        <v>1369</v>
      </c>
    </row>
    <row r="30" spans="1:3" ht="28.8" x14ac:dyDescent="0.3">
      <c r="A30" s="14">
        <v>29</v>
      </c>
      <c r="B30" s="2" t="s">
        <v>251</v>
      </c>
      <c r="C30" s="4" t="s">
        <v>1113</v>
      </c>
    </row>
    <row r="31" spans="1:3" x14ac:dyDescent="0.3">
      <c r="A31" s="2">
        <v>30</v>
      </c>
      <c r="B31" s="2" t="s">
        <v>256</v>
      </c>
      <c r="C31" s="2" t="s">
        <v>1370</v>
      </c>
    </row>
    <row r="32" spans="1:3" x14ac:dyDescent="0.3">
      <c r="A32" s="2">
        <v>31</v>
      </c>
      <c r="B32" s="2" t="s">
        <v>263</v>
      </c>
      <c r="C32" s="2" t="s">
        <v>1371</v>
      </c>
    </row>
    <row r="33" spans="1:3" x14ac:dyDescent="0.3">
      <c r="A33" s="2">
        <v>32</v>
      </c>
      <c r="B33" s="2" t="s">
        <v>273</v>
      </c>
      <c r="C33" s="2" t="s">
        <v>1372</v>
      </c>
    </row>
    <row r="34" spans="1:3" x14ac:dyDescent="0.3">
      <c r="A34" s="2">
        <v>33</v>
      </c>
      <c r="B34" s="2" t="s">
        <v>276</v>
      </c>
      <c r="C34" s="2" t="s">
        <v>1373</v>
      </c>
    </row>
    <row r="35" spans="1:3" x14ac:dyDescent="0.3">
      <c r="A35" s="2">
        <v>34</v>
      </c>
      <c r="B35" s="2" t="s">
        <v>287</v>
      </c>
      <c r="C35" s="4" t="s">
        <v>1120</v>
      </c>
    </row>
    <row r="36" spans="1:3" x14ac:dyDescent="0.3">
      <c r="A36" s="2">
        <v>35</v>
      </c>
      <c r="B36" s="2" t="s">
        <v>291</v>
      </c>
      <c r="C36" s="4" t="s">
        <v>1124</v>
      </c>
    </row>
    <row r="37" spans="1:3" x14ac:dyDescent="0.3">
      <c r="A37" s="2">
        <v>36</v>
      </c>
      <c r="B37" s="2" t="s">
        <v>297</v>
      </c>
      <c r="C37" s="4" t="s">
        <v>1127</v>
      </c>
    </row>
    <row r="38" spans="1:3" x14ac:dyDescent="0.3">
      <c r="A38" s="14">
        <v>37</v>
      </c>
      <c r="B38" s="4" t="s">
        <v>1374</v>
      </c>
      <c r="C38" s="4" t="s">
        <v>1156</v>
      </c>
    </row>
    <row r="39" spans="1:3" x14ac:dyDescent="0.3">
      <c r="A39" s="2">
        <v>38</v>
      </c>
      <c r="B39" s="2" t="s">
        <v>317</v>
      </c>
      <c r="C39" s="4" t="s">
        <v>1172</v>
      </c>
    </row>
    <row r="40" spans="1:3" x14ac:dyDescent="0.3">
      <c r="A40" s="2">
        <v>39</v>
      </c>
      <c r="B40" s="2" t="s">
        <v>328</v>
      </c>
      <c r="C40" s="2" t="s">
        <v>1375</v>
      </c>
    </row>
    <row r="41" spans="1:3" x14ac:dyDescent="0.3">
      <c r="A41" s="2">
        <v>40</v>
      </c>
      <c r="B41" s="2" t="s">
        <v>341</v>
      </c>
      <c r="C41" s="4" t="s">
        <v>1176</v>
      </c>
    </row>
    <row r="42" spans="1:3" x14ac:dyDescent="0.3">
      <c r="A42" s="2">
        <v>41</v>
      </c>
      <c r="B42" s="2" t="s">
        <v>344</v>
      </c>
      <c r="C42" s="2" t="s">
        <v>1376</v>
      </c>
    </row>
    <row r="43" spans="1:3" x14ac:dyDescent="0.3">
      <c r="A43" s="2">
        <v>42</v>
      </c>
      <c r="B43" s="2" t="s">
        <v>354</v>
      </c>
      <c r="C43" s="4" t="s">
        <v>1179</v>
      </c>
    </row>
    <row r="44" spans="1:3" x14ac:dyDescent="0.3">
      <c r="A44" s="2">
        <v>43</v>
      </c>
      <c r="B44" s="2" t="s">
        <v>366</v>
      </c>
      <c r="C44" s="4" t="s">
        <v>1186</v>
      </c>
    </row>
    <row r="45" spans="1:3" x14ac:dyDescent="0.3">
      <c r="A45" s="2">
        <v>44</v>
      </c>
      <c r="B45" s="2" t="s">
        <v>378</v>
      </c>
      <c r="C45" s="2" t="s">
        <v>1377</v>
      </c>
    </row>
    <row r="46" spans="1:3" x14ac:dyDescent="0.3">
      <c r="A46" s="2">
        <v>45</v>
      </c>
      <c r="B46" s="2" t="s">
        <v>385</v>
      </c>
      <c r="C46" s="2" t="s">
        <v>1378</v>
      </c>
    </row>
    <row r="47" spans="1:3" x14ac:dyDescent="0.3">
      <c r="A47" s="2">
        <v>46</v>
      </c>
      <c r="B47" s="2" t="s">
        <v>1379</v>
      </c>
      <c r="C47" s="2" t="s">
        <v>1380</v>
      </c>
    </row>
    <row r="48" spans="1:3" x14ac:dyDescent="0.3">
      <c r="A48" s="2">
        <v>47</v>
      </c>
      <c r="B48" s="2" t="s">
        <v>388</v>
      </c>
      <c r="C48" s="4" t="s">
        <v>1201</v>
      </c>
    </row>
    <row r="49" spans="1:3" x14ac:dyDescent="0.3">
      <c r="A49" s="2">
        <v>48</v>
      </c>
      <c r="B49" s="2" t="s">
        <v>392</v>
      </c>
      <c r="C49" s="2" t="s">
        <v>1381</v>
      </c>
    </row>
    <row r="50" spans="1:3" x14ac:dyDescent="0.3">
      <c r="A50" s="2">
        <v>49</v>
      </c>
      <c r="B50" s="2" t="s">
        <v>398</v>
      </c>
      <c r="C50" s="2" t="s">
        <v>1382</v>
      </c>
    </row>
    <row r="51" spans="1:3" x14ac:dyDescent="0.3">
      <c r="A51" s="2">
        <v>50</v>
      </c>
      <c r="B51" s="2" t="s">
        <v>405</v>
      </c>
      <c r="C51" s="2" t="s">
        <v>1383</v>
      </c>
    </row>
    <row r="52" spans="1:3" x14ac:dyDescent="0.3">
      <c r="A52" s="2">
        <v>51</v>
      </c>
      <c r="B52" s="2" t="s">
        <v>408</v>
      </c>
      <c r="C52" s="4" t="s">
        <v>1205</v>
      </c>
    </row>
    <row r="53" spans="1:3" x14ac:dyDescent="0.3">
      <c r="A53" s="2">
        <v>52</v>
      </c>
      <c r="B53" s="2" t="s">
        <v>423</v>
      </c>
      <c r="C53" s="4" t="s">
        <v>1222</v>
      </c>
    </row>
    <row r="54" spans="1:3" x14ac:dyDescent="0.3">
      <c r="A54" s="14">
        <v>53</v>
      </c>
      <c r="B54" s="4" t="s">
        <v>1384</v>
      </c>
      <c r="C54" s="4" t="s">
        <v>1385</v>
      </c>
    </row>
    <row r="55" spans="1:3" x14ac:dyDescent="0.3">
      <c r="A55" s="2">
        <v>54</v>
      </c>
      <c r="B55" s="2" t="s">
        <v>428</v>
      </c>
      <c r="C55" s="4" t="s">
        <v>1226</v>
      </c>
    </row>
    <row r="56" spans="1:3" x14ac:dyDescent="0.3">
      <c r="A56" s="2">
        <v>55</v>
      </c>
      <c r="B56" s="2" t="s">
        <v>434</v>
      </c>
      <c r="C56" s="2" t="s">
        <v>1386</v>
      </c>
    </row>
    <row r="57" spans="1:3" x14ac:dyDescent="0.3">
      <c r="A57" s="2">
        <v>56</v>
      </c>
      <c r="B57" s="2" t="s">
        <v>451</v>
      </c>
      <c r="C57" s="2" t="s">
        <v>1387</v>
      </c>
    </row>
    <row r="58" spans="1:3" x14ac:dyDescent="0.3">
      <c r="A58" s="2">
        <v>57</v>
      </c>
      <c r="B58" s="2" t="s">
        <v>455</v>
      </c>
      <c r="C58" s="2" t="s">
        <v>1388</v>
      </c>
    </row>
    <row r="59" spans="1:3" x14ac:dyDescent="0.3">
      <c r="A59" s="2">
        <v>58</v>
      </c>
      <c r="B59" s="2" t="s">
        <v>471</v>
      </c>
      <c r="C59" s="4" t="s">
        <v>1230</v>
      </c>
    </row>
    <row r="60" spans="1:3" x14ac:dyDescent="0.3">
      <c r="A60" s="2">
        <v>59</v>
      </c>
      <c r="B60" s="2" t="s">
        <v>490</v>
      </c>
      <c r="C60" s="4" t="s">
        <v>1240</v>
      </c>
    </row>
    <row r="61" spans="1:3" x14ac:dyDescent="0.3">
      <c r="A61" s="2">
        <v>60</v>
      </c>
      <c r="B61" s="2" t="s">
        <v>493</v>
      </c>
      <c r="C61" s="4" t="s">
        <v>1245</v>
      </c>
    </row>
    <row r="62" spans="1:3" x14ac:dyDescent="0.3">
      <c r="A62" s="2">
        <v>61</v>
      </c>
      <c r="B62" s="2" t="s">
        <v>504</v>
      </c>
      <c r="C62" s="4" t="s">
        <v>1249</v>
      </c>
    </row>
    <row r="63" spans="1:3" x14ac:dyDescent="0.3">
      <c r="A63" s="2">
        <v>62</v>
      </c>
      <c r="B63" s="2" t="s">
        <v>521</v>
      </c>
      <c r="C63" s="2" t="s">
        <v>1416</v>
      </c>
    </row>
    <row r="64" spans="1:3" x14ac:dyDescent="0.3">
      <c r="A64" s="2">
        <v>63</v>
      </c>
      <c r="B64" s="2" t="s">
        <v>530</v>
      </c>
      <c r="C64" s="4" t="s">
        <v>1253</v>
      </c>
    </row>
    <row r="65" spans="1:3" x14ac:dyDescent="0.3">
      <c r="A65" s="2">
        <v>64</v>
      </c>
      <c r="B65" s="2" t="s">
        <v>536</v>
      </c>
      <c r="C65" s="2" t="s">
        <v>1389</v>
      </c>
    </row>
    <row r="66" spans="1:3" x14ac:dyDescent="0.3">
      <c r="A66" s="2">
        <v>65</v>
      </c>
      <c r="B66" s="2" t="s">
        <v>547</v>
      </c>
      <c r="C66" s="4" t="s">
        <v>1259</v>
      </c>
    </row>
    <row r="67" spans="1:3" x14ac:dyDescent="0.3">
      <c r="A67" s="2">
        <v>66</v>
      </c>
      <c r="B67" s="2" t="s">
        <v>550</v>
      </c>
      <c r="C67" s="2" t="s">
        <v>1390</v>
      </c>
    </row>
    <row r="68" spans="1:3" x14ac:dyDescent="0.3">
      <c r="A68" s="2">
        <v>67</v>
      </c>
      <c r="B68" s="2" t="s">
        <v>557</v>
      </c>
      <c r="C68" s="2" t="s">
        <v>1391</v>
      </c>
    </row>
    <row r="69" spans="1:3" x14ac:dyDescent="0.3">
      <c r="A69" s="2">
        <v>68</v>
      </c>
      <c r="B69" s="2" t="s">
        <v>566</v>
      </c>
      <c r="C69" s="4" t="s">
        <v>1277</v>
      </c>
    </row>
    <row r="70" spans="1:3" x14ac:dyDescent="0.3">
      <c r="A70" s="2">
        <v>69</v>
      </c>
      <c r="B70" s="2" t="s">
        <v>570</v>
      </c>
      <c r="C70" s="4" t="s">
        <v>1289</v>
      </c>
    </row>
    <row r="71" spans="1:3" x14ac:dyDescent="0.3">
      <c r="A71" s="2">
        <v>70</v>
      </c>
      <c r="B71" s="2" t="s">
        <v>575</v>
      </c>
      <c r="C71" s="2" t="s">
        <v>1392</v>
      </c>
    </row>
    <row r="72" spans="1:3" x14ac:dyDescent="0.3">
      <c r="A72" s="2">
        <v>71</v>
      </c>
      <c r="B72" s="2" t="s">
        <v>579</v>
      </c>
      <c r="C72" s="2" t="s">
        <v>1393</v>
      </c>
    </row>
    <row r="73" spans="1:3" x14ac:dyDescent="0.3">
      <c r="A73" s="14">
        <v>72</v>
      </c>
      <c r="B73" s="2" t="s">
        <v>1394</v>
      </c>
      <c r="C73" s="2" t="s">
        <v>1395</v>
      </c>
    </row>
    <row r="74" spans="1:3" x14ac:dyDescent="0.3">
      <c r="A74" s="2">
        <v>73</v>
      </c>
      <c r="B74" s="2" t="s">
        <v>582</v>
      </c>
      <c r="C74" s="2" t="s">
        <v>1396</v>
      </c>
    </row>
    <row r="75" spans="1:3" x14ac:dyDescent="0.3">
      <c r="A75" s="2">
        <v>74</v>
      </c>
      <c r="B75" s="2" t="s">
        <v>592</v>
      </c>
      <c r="C75" s="2" t="s">
        <v>1397</v>
      </c>
    </row>
    <row r="76" spans="1:3" x14ac:dyDescent="0.3">
      <c r="A76" s="2">
        <v>75</v>
      </c>
      <c r="B76" s="2" t="s">
        <v>598</v>
      </c>
      <c r="C76" s="2" t="s">
        <v>1398</v>
      </c>
    </row>
    <row r="77" spans="1:3" x14ac:dyDescent="0.3">
      <c r="A77" s="2">
        <v>76</v>
      </c>
      <c r="B77" s="2" t="s">
        <v>601</v>
      </c>
      <c r="C77" s="2" t="s">
        <v>1399</v>
      </c>
    </row>
    <row r="78" spans="1:3" x14ac:dyDescent="0.3">
      <c r="A78" s="2">
        <v>77</v>
      </c>
      <c r="B78" s="2" t="s">
        <v>604</v>
      </c>
      <c r="C78" s="4" t="s">
        <v>1293</v>
      </c>
    </row>
    <row r="79" spans="1:3" x14ac:dyDescent="0.3">
      <c r="A79" s="2">
        <v>78</v>
      </c>
      <c r="B79" s="2" t="s">
        <v>619</v>
      </c>
      <c r="C79" s="2" t="s">
        <v>1400</v>
      </c>
    </row>
    <row r="80" spans="1:3" x14ac:dyDescent="0.3">
      <c r="A80" s="2">
        <v>79</v>
      </c>
      <c r="B80" s="2" t="s">
        <v>628</v>
      </c>
      <c r="C80" s="2" t="s">
        <v>1401</v>
      </c>
    </row>
    <row r="81" spans="1:3" x14ac:dyDescent="0.3">
      <c r="A81" s="2">
        <v>80</v>
      </c>
      <c r="B81" s="2" t="s">
        <v>645</v>
      </c>
      <c r="C81" s="4" t="s">
        <v>1306</v>
      </c>
    </row>
    <row r="82" spans="1:3" x14ac:dyDescent="0.3">
      <c r="A82" s="2">
        <v>81</v>
      </c>
      <c r="B82" s="2" t="s">
        <v>653</v>
      </c>
      <c r="C82" s="2" t="s">
        <v>1402</v>
      </c>
    </row>
    <row r="83" spans="1:3" x14ac:dyDescent="0.3">
      <c r="A83" s="2">
        <v>82</v>
      </c>
      <c r="B83" s="2" t="s">
        <v>661</v>
      </c>
      <c r="C83" s="2" t="s">
        <v>1403</v>
      </c>
    </row>
    <row r="84" spans="1:3" x14ac:dyDescent="0.3">
      <c r="A84" s="2">
        <v>83</v>
      </c>
      <c r="B84" s="2" t="s">
        <v>670</v>
      </c>
      <c r="C84" s="2" t="s">
        <v>1404</v>
      </c>
    </row>
    <row r="85" spans="1:3" x14ac:dyDescent="0.3">
      <c r="A85" s="2">
        <v>84</v>
      </c>
      <c r="B85" s="2" t="s">
        <v>680</v>
      </c>
      <c r="C85" s="2" t="s">
        <v>1405</v>
      </c>
    </row>
    <row r="86" spans="1:3" x14ac:dyDescent="0.3">
      <c r="A86" s="2">
        <v>85</v>
      </c>
      <c r="B86" s="2" t="s">
        <v>685</v>
      </c>
      <c r="C86" s="2" t="s">
        <v>1406</v>
      </c>
    </row>
    <row r="87" spans="1:3" x14ac:dyDescent="0.3">
      <c r="A87" s="2">
        <v>86</v>
      </c>
      <c r="B87" s="2" t="s">
        <v>699</v>
      </c>
      <c r="C87" s="2" t="s">
        <v>1407</v>
      </c>
    </row>
    <row r="88" spans="1:3" x14ac:dyDescent="0.3">
      <c r="A88" s="14">
        <v>87</v>
      </c>
      <c r="B88" s="4" t="s">
        <v>1408</v>
      </c>
      <c r="C88" s="4" t="s">
        <v>1309</v>
      </c>
    </row>
    <row r="89" spans="1:3" x14ac:dyDescent="0.3">
      <c r="A89" s="2">
        <v>88</v>
      </c>
      <c r="B89" s="2" t="s">
        <v>710</v>
      </c>
      <c r="C89" s="2" t="s">
        <v>1409</v>
      </c>
    </row>
    <row r="90" spans="1:3" x14ac:dyDescent="0.3">
      <c r="A90" s="2">
        <v>89</v>
      </c>
      <c r="B90" s="2" t="s">
        <v>714</v>
      </c>
      <c r="C90" s="2" t="s">
        <v>1410</v>
      </c>
    </row>
    <row r="91" spans="1:3" x14ac:dyDescent="0.3">
      <c r="A91" s="2">
        <v>90</v>
      </c>
      <c r="B91" s="2" t="s">
        <v>725</v>
      </c>
      <c r="C91" s="4" t="s">
        <v>1314</v>
      </c>
    </row>
    <row r="92" spans="1:3" x14ac:dyDescent="0.3">
      <c r="A92" s="2">
        <v>91</v>
      </c>
      <c r="B92" s="2" t="s">
        <v>730</v>
      </c>
      <c r="C92" s="2" t="s">
        <v>1411</v>
      </c>
    </row>
    <row r="93" spans="1:3" x14ac:dyDescent="0.3">
      <c r="A93" s="2">
        <v>92</v>
      </c>
      <c r="B93" s="2" t="s">
        <v>733</v>
      </c>
      <c r="C93" s="4" t="s">
        <v>1321</v>
      </c>
    </row>
    <row r="94" spans="1:3" x14ac:dyDescent="0.3">
      <c r="A94" s="2">
        <v>93</v>
      </c>
      <c r="B94" s="2" t="s">
        <v>744</v>
      </c>
      <c r="C94" s="4" t="s">
        <v>1325</v>
      </c>
    </row>
    <row r="95" spans="1:3" x14ac:dyDescent="0.3">
      <c r="A95" s="2">
        <v>94</v>
      </c>
      <c r="B95" s="2" t="s">
        <v>751</v>
      </c>
      <c r="C95" s="4" t="s">
        <v>1332</v>
      </c>
    </row>
    <row r="96" spans="1:3" x14ac:dyDescent="0.3">
      <c r="A96" s="2">
        <v>95</v>
      </c>
      <c r="B96" s="2" t="s">
        <v>759</v>
      </c>
      <c r="C96" s="2" t="s">
        <v>1412</v>
      </c>
    </row>
    <row r="97" spans="1:3" x14ac:dyDescent="0.3">
      <c r="A97" s="2">
        <v>96</v>
      </c>
      <c r="B97" s="2" t="s">
        <v>764</v>
      </c>
      <c r="C97" s="4" t="s">
        <v>1335</v>
      </c>
    </row>
    <row r="98" spans="1:3" x14ac:dyDescent="0.3">
      <c r="A98" s="2">
        <v>97</v>
      </c>
      <c r="B98" s="2" t="s">
        <v>769</v>
      </c>
      <c r="C98" s="4" t="s">
        <v>1342</v>
      </c>
    </row>
    <row r="99" spans="1:3" x14ac:dyDescent="0.3">
      <c r="A99" s="2">
        <v>98</v>
      </c>
      <c r="B99" s="2" t="s">
        <v>792</v>
      </c>
      <c r="C99" s="2" t="s">
        <v>1413</v>
      </c>
    </row>
    <row r="100" spans="1:3" x14ac:dyDescent="0.3">
      <c r="A100" s="2">
        <v>99</v>
      </c>
      <c r="B100" s="2" t="s">
        <v>803</v>
      </c>
      <c r="C100" s="4" t="s">
        <v>1346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Obligations</vt:lpstr>
      <vt:lpstr>Totals Per County</vt:lpstr>
      <vt:lpstr>VLOOKUP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Stinn, Niki</dc:creator>
  <cp:lastModifiedBy>Stinn, Niki</cp:lastModifiedBy>
  <dcterms:created xsi:type="dcterms:W3CDTF">2022-07-07T17:53:47Z</dcterms:created>
  <dcterms:modified xsi:type="dcterms:W3CDTF">2022-07-25T21:38:10Z</dcterms:modified>
</cp:coreProperties>
</file>